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20" yWindow="-120" windowWidth="21840" windowHeight="13140" tabRatio="641" firstSheet="11" activeTab="15"/>
  </bookViews>
  <sheets>
    <sheet name="Digital Classroom" sheetId="24" r:id="rId1"/>
    <sheet name="2) R4- Electricals (1)" sheetId="25" r:id="rId2"/>
    <sheet name="3) R4- HVAC" sheetId="26" r:id="rId3"/>
    <sheet name="Auditorium High Side" sheetId="27" r:id="rId4"/>
    <sheet name="Auditorium Low Side" sheetId="28" r:id="rId5"/>
    <sheet name="Equivalent-Rev2" sheetId="29" r:id="rId6"/>
    <sheet name="Switches &amp; WiFi " sheetId="30" r:id="rId7"/>
    <sheet name="IP_telephony" sheetId="31" r:id="rId8"/>
    <sheet name="CCTV" sheetId="32" r:id="rId9"/>
    <sheet name="Passive" sheetId="33" r:id="rId10"/>
    <sheet name="Sound_System_class room" sheetId="34" r:id="rId11"/>
    <sheet name="Server Room Video Wall" sheetId="35" r:id="rId12"/>
    <sheet name="Annexure D - Curtains" sheetId="36" r:id="rId13"/>
    <sheet name="Annexure F - Projection System" sheetId="37" r:id="rId14"/>
    <sheet name="Annexure H- Sound System VIP" sheetId="38" r:id="rId15"/>
    <sheet name="Annexure I- Motarised Curtain" sheetId="39" r:id="rId16"/>
  </sheets>
  <definedNames>
    <definedName name="_xlnm.Print_Area" localSheetId="0">'Digital Classroom'!$A$1:$G$9</definedName>
  </definedNames>
  <calcPr calcId="145621"/>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F7" i="39" l="1"/>
  <c r="F6" i="39"/>
  <c r="F5" i="39"/>
  <c r="F8" i="39" s="1"/>
  <c r="F15" i="38"/>
  <c r="F7" i="37"/>
  <c r="F26" i="36"/>
  <c r="F8" i="35" l="1"/>
  <c r="F7" i="35"/>
  <c r="D14" i="32"/>
  <c r="D54" i="30"/>
  <c r="D51" i="30"/>
  <c r="F91" i="28"/>
  <c r="F93" i="28" s="1"/>
  <c r="H88" i="28"/>
  <c r="H87" i="28"/>
  <c r="H86" i="28"/>
  <c r="H91" i="28" s="1"/>
  <c r="H93" i="28" s="1"/>
  <c r="H79" i="28"/>
  <c r="F79" i="28"/>
  <c r="D28" i="28"/>
  <c r="F20" i="27"/>
  <c r="H16" i="27"/>
  <c r="F16" i="27"/>
  <c r="H12" i="27"/>
  <c r="F12" i="27"/>
  <c r="H8" i="27"/>
  <c r="F8" i="27"/>
  <c r="H7" i="27"/>
  <c r="F7" i="27"/>
  <c r="H6" i="27"/>
  <c r="F6" i="27"/>
  <c r="H5" i="27"/>
  <c r="F5" i="27"/>
  <c r="F31" i="26" l="1"/>
  <c r="F30" i="26"/>
  <c r="D29" i="26"/>
  <c r="F29" i="26" s="1"/>
  <c r="D28" i="26"/>
  <c r="F28" i="26" s="1"/>
  <c r="D27" i="26"/>
  <c r="F27" i="26" s="1"/>
  <c r="F26" i="26"/>
  <c r="F25" i="26"/>
  <c r="F24" i="26"/>
  <c r="F23" i="26"/>
  <c r="F22" i="26"/>
  <c r="F21" i="26"/>
  <c r="F20" i="26"/>
  <c r="F19" i="26"/>
  <c r="F18" i="26"/>
  <c r="F17" i="26"/>
  <c r="F16" i="26"/>
  <c r="F15" i="26"/>
  <c r="D15" i="26"/>
  <c r="F14" i="26"/>
  <c r="F13" i="26"/>
  <c r="F12" i="26"/>
  <c r="F11" i="26"/>
  <c r="F10" i="26"/>
  <c r="F9" i="26"/>
  <c r="F8" i="26"/>
  <c r="F32" i="26" s="1"/>
  <c r="F7" i="26"/>
  <c r="F155" i="25" l="1"/>
  <c r="F154" i="25"/>
  <c r="F153" i="25"/>
  <c r="F152" i="25"/>
  <c r="C4" i="24" l="1"/>
  <c r="G7" i="24"/>
</calcChain>
</file>

<file path=xl/sharedStrings.xml><?xml version="1.0" encoding="utf-8"?>
<sst xmlns="http://schemas.openxmlformats.org/spreadsheetml/2006/main" count="1150" uniqueCount="827">
  <si>
    <t>PROPOSED INTERIOR WORK OF "SAI BABA EDUCATIONAL CAMPUS" AT GAT NO. : 183, NIMGAON KORHALE, TAL. : RAHTA, DIST. : AHEMADNAGAR. FOR SHRI SAI BABA SANSTHAN TRUST SHIRDI.</t>
  </si>
  <si>
    <t>Sr. No.</t>
  </si>
  <si>
    <t>ITEM DESCRIPTION</t>
  </si>
  <si>
    <t xml:space="preserve">QUANTITY </t>
  </si>
  <si>
    <t>Unit</t>
  </si>
  <si>
    <t>No.</t>
  </si>
  <si>
    <t>TOTAL AMOUNT</t>
  </si>
  <si>
    <t>Supply Rate</t>
  </si>
  <si>
    <t>Installation Rate</t>
  </si>
  <si>
    <r>
      <t>Providing &amp; Installation of Display Technology Type Backlit LED (IPS Panel) Panel Size 86”</t>
    </r>
    <r>
      <rPr>
        <sz val="14"/>
        <rFont val="Calibri"/>
        <family val="2"/>
        <scheme val="minor"/>
      </rPr>
      <t xml:space="preserve">
Display-  Display Technology Type Backlit D -LED (IPS ) , Panel Size 86", Brightness (Typical/Minimum) 350cd/m2 or better , Contrast Ratio (Typical) 1,200:1 or better , Native Resolution 4K Ultra-HD (3840 x 2160) , Viewing Angle (H/V) 178/178 degree , Viewing Angle (H/V) 178/178 degree , Aspect Ratio 16:09 , Response Time (MS) 8ms (Typ) , Refresh Rate (Hz) 60Hz, Estimated Life Time (Typical) 30,000 hours (Min), Display Color (Bit) 1.07 billion (10-bit), Orientation Landscape. Interactivity- Touch Technology Infrared Touch, Touch Points, Writing 10 Points, Touch 20 Points, Accuracy finger  ±1.5mm (Over 90% area) or better, Accuracy passive pen  ±1.5 mm (Over 90% area) or better, Response Time &lt;10ms , Surface Protection 4mm Thick Toughened Glass (Level 7H on Mohs, Scale of Mineral Hardness), Touch Tools Finger, Stylus, Glove, Opaque Objects. Operating System- System Version -Android™ v8.0 or latest, CPU – Multicore high performance ARM CPU , GPU- 4*Mali™ G51, RAM -3GB DDR3, Internal Storage -16GB(e MMC flash) . Connectivity- Input -Display HDMI v2.0 (x3) (HDCP v2.2 Compliant), VGA-In (x1), Audio Audio-In (3.5mm), AV -In (*1), Out -Display HDMI-Out v2.0 (x1) (HDCP v2.2 Compliant) , Audio Audio-Out (3.5mm), SPDIF-Out (x1), Internet- LAN (RJ45), Control- RS232, Wireless WiFi(usb dongel ) - IEEE 802.11 a/b/g/n/ac (2.4GHz/5GHz), I/R receiver - Front (*1)(±25°angle &gt;8m distance  ), USB -USB front  USB 2.0(*2) ,  USB side USB 3.0(*3) , USB Type B(*2) (For Touch Port),USB Bottom USB 2.0(*1).  Audio - Internal Speakers 16W +16 W(Stereo). Power- Power Supply (Internal) AC 100-240V, 50/60Hz ,(4.5A), Consumption 450 W , Standby Mode &lt;0.5W (Standby) Physical Characteristics- Dimensions (L x H x D) Product 1,957.4 x 1160 x 91.4 mm , Weight Net 70.8 kg , VESA Mounting (FPMPMI) 4 - M6 × 25mm, 800* 400 mm ,Colour -Grey or approved by Architect. Accessories standard - AC Power chord,VGA Cable,HDMI Cable,USB Cable,Audio cable,Stylus (*2),Remote Control (w/batteries ),wall mount kit, wifi usb module, documentatin set . OS Support:-  Windows® (Windows 7 and above; Driver Free), Mac® (10.10 and above), Android™ (2.2/2.3/4.0/4.1/4.2 (Kernel v3.5 and above - Driver Free), Chrome (v39 and above), Linux (Kernel v3.5 and above). Built-In Features: -  Should be able to run multitasking in android platform, Gestures Supported- Use palm/hand back to erase/ Slide up from bottom to call out Touch Menu//Two fingers to call out floating toolbar, Should have compatibility with Intelligent Handwriting Recognition, Interactive Classroom: Intelligent AI based writing pen, Built-in Voting System for student, QR Code Scanner, Wireless Connect: Connect up to Minimum 64 users simultaneously, and allow 4 people to present on one display, Remote Management Software: -Ability to manage &amp; maintain all deployed IFPs connected over LAN/WAN, including the functionality of: - Turn on/off the panel; Change input/ volume, Broadcast message to the panel, Remote monitoring of the panel desktop, Mirroring for iOS Airplay®, Android™ Google Cast, Windows® PC, Apple® macOS™, Google Chromebook™, Ubuntu –OS independent , Wireless facility with 802.11n/ac dual-band 2.4/5GHz support, Inbuilt wireless receiver and supports the wireless dongle for wireless presentation Required, Manufacturer and Supplier should be same OEM (no third-party h/w or s/w will be permitted), Remote manager with IT management software with automatic discovery and configuration, Tablet lock and terminate session, File and URL sharing, Schedule power on/off, Screen record for preparing video tutorial, Support USB camera ,Voting and polling functions, Enhanced Usability features: -  Remote meetings - Live Screen function – allows content to be streamed in real-time to others on wireless collaboration devices (support USB microphone/ USB camera for audio input), Compatibility with productivity tools including Microsoft Office applications, PDF documents and many others,Android Device support for Full Screen Mirroring via the Present App, Install applications directly from the App store, to personalize the Panel environment, Should have Integrated Digital Signage with following features: - Complete integration of a flexible and easy-to-use Digital Signage Content and Management Software Manufacturer and Supplier should be same OEM (no third-party h/w or s/w will be permitted) – with easy content updates via wired, wireless networks or Cloud, The display should be turned into active signage rather than remaining “passive” when the meetings are finished, he signage can support PowerPoint file, PDF file, and online media from twitter, Google Drive, FTP and Samba., Video can reach to 4K @60Hz, The signage can also be interactive, creating a more compelling and engaging environment for participants, Centralized Management &amp; Security: - Centralized Management functionality enables settings to be changed locally or remotely for added user convenience, Mobile Device Management capability to enables IT departments to tightly manage device operations and maintenance, Data security provided by AES-256 encryption, Panel Firmware should be able to update from a centralized platform, OEM Certifications: -BIS, The OEM should have the  ISO certificates on or before the date of tender (ISO 9001:2015, ISO/IEC 20000-1:2011 for LMS &amp; ISO 27001), The OEM should registered in India from last 10 years, The OEMs should have minimum five own service centres in India since last 5 years,  OEM should have at least one manufacturing plant in India and operational, The OEM should have experience of depolied minimum 2000 iteractive pannel in last 5 years with all required hardware,HDMI cable ,VGA cable,VGA HDMI Audio face plate,  The OPS should have software for education approved by S.S.C. shall contain languages like English, Hindi &amp; Marathi etc. complete. take prior permission of Architect.</t>
    </r>
  </si>
  <si>
    <t>Add GST</t>
  </si>
  <si>
    <t>PROJECT COST</t>
  </si>
  <si>
    <t>ADD GST</t>
  </si>
  <si>
    <t>TOTAL  AMOUNT</t>
  </si>
  <si>
    <t xml:space="preserve">PROPOSED INTERIOR WORK OF "SAI BABA EDUCATIONAL CAMPUS" AT GAT NO. : 183, NIMGAON KORHALE, TAL. : RAHTA, DIST. : AHEMADNAGAR. FOR SHRI SAI BABA SANSTHAN </t>
  </si>
  <si>
    <t>Sr.No</t>
  </si>
  <si>
    <t>Description</t>
  </si>
  <si>
    <t>Quantity</t>
  </si>
  <si>
    <t>Rate</t>
  </si>
  <si>
    <t>Per/unit</t>
  </si>
  <si>
    <t>Amount</t>
  </si>
  <si>
    <t>Supply</t>
  </si>
  <si>
    <t>Labour</t>
  </si>
  <si>
    <t xml:space="preserve">Main L.T.panel. Supply,erection,testing &amp; commissioning specially designed, floor standing type L.T. panel made out of 14/16 swg CRCA sheet,duly powder coated, vermin proof,hinged doors,panel locks,floor mounting stand for panel. </t>
  </si>
  <si>
    <t>Incomer:</t>
  </si>
  <si>
    <t>200 A TP MCCB with 25KA       1</t>
  </si>
  <si>
    <t>Out going:</t>
  </si>
  <si>
    <t>200 A TPN.Al.busbar</t>
  </si>
  <si>
    <t>40 A 4 Pole MCB 10 ka.</t>
  </si>
  <si>
    <t xml:space="preserve">32 A 2 pole ELCB 100 MA            3  </t>
  </si>
  <si>
    <t>10 A /20 A SPMCB 10 ka.</t>
  </si>
  <si>
    <t>Volt meter,Ammeter,S.S.Indicating lamps</t>
  </si>
  <si>
    <t>Supply,install 16 A/6 A modular socket  &amp; 16 A switch  with mounting  box,G.I.hardware.</t>
  </si>
  <si>
    <t>No</t>
  </si>
  <si>
    <t>Supply,install 16 A/6 A bakelite plate socket on</t>
  </si>
  <si>
    <t>m.s. box with mounting bracket,G.I.hardware.</t>
  </si>
  <si>
    <t>made out of 18 swg CRCA sheet suitable for</t>
  </si>
  <si>
    <t>1 No bakelite socket</t>
  </si>
  <si>
    <t>Patch Panel:</t>
  </si>
  <si>
    <t>a.  Supply,erection of floor mounting stand</t>
  </si>
  <si>
    <t xml:space="preserve">     fabricated in two sections made of iron</t>
  </si>
  <si>
    <t xml:space="preserve">     35x35x5 mm.angles,closed from all  3</t>
  </si>
  <si>
    <t xml:space="preserve">     sides with removable covers and bottom</t>
  </si>
  <si>
    <t xml:space="preserve">     cover made out of 18 swg CRCA sheet ,</t>
  </si>
  <si>
    <t xml:space="preserve">     hinged doors in two parts,panel locks,</t>
  </si>
  <si>
    <t xml:space="preserve">     and arrangement to keep alu.rack on</t>
  </si>
  <si>
    <t xml:space="preserve">     the top and a bakelite sheet 8 mm</t>
  </si>
  <si>
    <t xml:space="preserve">     thick with 10 mm dia 72 Nos of holes</t>
  </si>
  <si>
    <t xml:space="preserve">     for wires entry,earthing studs,painted/</t>
  </si>
  <si>
    <t xml:space="preserve">     powder coated and G.I. Hardware  and </t>
  </si>
  <si>
    <t xml:space="preserve">     12 Nos toggle switch, 84 Nos backelite </t>
  </si>
  <si>
    <t xml:space="preserve">    16 A/6 A socket mounted on m.s.plate.</t>
  </si>
  <si>
    <t>Dimmer Panel.</t>
  </si>
  <si>
    <t>b.  Supply,erection of dimmer power pack</t>
  </si>
  <si>
    <t xml:space="preserve">     of (6 channels each x 5) 30 channels</t>
  </si>
  <si>
    <t xml:space="preserve">     2 kW/channel with 2 Nos 16 A./6 A .</t>
  </si>
  <si>
    <t xml:space="preserve">     sockets/channel,indicating lights,</t>
  </si>
  <si>
    <t xml:space="preserve">     40 A 4 pole MCB for incomming</t>
  </si>
  <si>
    <t xml:space="preserve">     supply,10 A SPMCB for outgoing supply</t>
  </si>
  <si>
    <t xml:space="preserve">     fuse,cooling fan,and all mounted on</t>
  </si>
  <si>
    <t xml:space="preserve">     alluminium rack , all sides closed with</t>
  </si>
  <si>
    <t xml:space="preserve">     removable covers,wire entry holes,wire </t>
  </si>
  <si>
    <t xml:space="preserve">     tages,castors/bushings.( 16 A/6 A</t>
  </si>
  <si>
    <t xml:space="preserve">     2 sockets x 30 channels=60 Nos)</t>
  </si>
  <si>
    <t>c.  Supply,erection of portable operating</t>
  </si>
  <si>
    <t xml:space="preserve">     desk18 to72 channel consol with dual</t>
  </si>
  <si>
    <t xml:space="preserve">     preset,2 cross fade master fader with</t>
  </si>
  <si>
    <t xml:space="preserve">     flashing circuitry, black out switch</t>
  </si>
  <si>
    <t xml:space="preserve">     0-180 sec.group hiper fader for stage</t>
  </si>
  <si>
    <t xml:space="preserve">     lights.</t>
  </si>
  <si>
    <t>d Supply,erection of portable operating desk for</t>
  </si>
  <si>
    <t xml:space="preserve">   LED lights. pilot 2000 consol.</t>
  </si>
  <si>
    <t>e.  Supply,fixing 10 A.SPMCB in encloser</t>
  </si>
  <si>
    <t xml:space="preserve">     made out of 18 swg.CRCA sheet,hinged</t>
  </si>
  <si>
    <t xml:space="preserve">     removable cover, knockouts  2" dia on</t>
  </si>
  <si>
    <t xml:space="preserve">     all  sides for wire entries, 72 ways </t>
  </si>
  <si>
    <t xml:space="preserve">     neutral link,and earth link,earthing studs,</t>
  </si>
  <si>
    <t xml:space="preserve">     and painted with approved paint/powder</t>
  </si>
  <si>
    <t xml:space="preserve">     coated,to be fitted on wall /frame.</t>
  </si>
  <si>
    <t xml:space="preserve">f.Supply fixing DMX  splitter 8 way output for led </t>
  </si>
  <si>
    <t>lights.</t>
  </si>
  <si>
    <t>Supply,laying in PVC.rigid ISI.conduit  XLR</t>
  </si>
  <si>
    <t>mtr</t>
  </si>
  <si>
    <t>control cable for connections to consol.</t>
  </si>
  <si>
    <t>Supply,fixing 3 pin XLR connector male</t>
  </si>
  <si>
    <t>or female with soldering/crimping.</t>
  </si>
  <si>
    <t>Supply Fixing DMX Socket 1x14 way with m.s.</t>
  </si>
  <si>
    <t>junction box.</t>
  </si>
  <si>
    <t>Supply,fixing/laying in provided pipe pvc.</t>
  </si>
  <si>
    <t>insulated,armoured,ISI,1.1 Kv cable</t>
  </si>
  <si>
    <t xml:space="preserve"> 3.5 core  50 sq.mm.alu.cable</t>
  </si>
  <si>
    <t xml:space="preserve"> 3.5 core 50 sq.mm.cable end termination</t>
  </si>
  <si>
    <t xml:space="preserve">    gland and lugs crimping.</t>
  </si>
  <si>
    <t>M.M.S.ISI.conduits/pvc rigid</t>
  </si>
  <si>
    <t>ISI conduits with all accessories,</t>
  </si>
  <si>
    <t>junctions boxes,flexible</t>
  </si>
  <si>
    <t>conduits/pvc.sleeving wherever</t>
  </si>
  <si>
    <t>required,</t>
  </si>
  <si>
    <t>a.  25 mm.dia pvc.rigid conduit</t>
  </si>
  <si>
    <t>b.  50 mm.dia pvc.Rainforce Flex. conduit</t>
  </si>
  <si>
    <t>Supply,laying in PVC.rigid ISI.conduits copper,multi standered,pvc.ISI. Wire and green earth wire.</t>
  </si>
  <si>
    <t>a.  2 x 2.5 sq.mm + 1x2.5 sq.mm.wires</t>
  </si>
  <si>
    <t>b.  5 x 6 sq.mm .wires with termination</t>
  </si>
  <si>
    <t>c.  3 core 2.5 sq.mm.copper ,flex.wire</t>
  </si>
  <si>
    <t>Supply,fixing 16 A 3 pin plug top</t>
  </si>
  <si>
    <t>Supply Fixing Stage Lighting fittings</t>
  </si>
  <si>
    <t>a. 1000 watt halogen frasnel spot lights</t>
  </si>
  <si>
    <t xml:space="preserve"> complete with 6" dia lense,G x 9.5 base[MR]</t>
  </si>
  <si>
    <t>b. 1000 watt mini halogen flood light with</t>
  </si>
  <si>
    <t xml:space="preserve"> integral 4 leaf barndoor,R7s base double ended</t>
  </si>
  <si>
    <t xml:space="preserve"> ,dicast al.'c'clamp with safety chain ,1000 watt</t>
  </si>
  <si>
    <t xml:space="preserve"> linear halogen lamp.[MR-1000 FLD] </t>
  </si>
  <si>
    <t>c. 1000 watt PARCAN made out of spun</t>
  </si>
  <si>
    <t xml:space="preserve">    alluminium provided with G.16 d.base</t>
  </si>
  <si>
    <t xml:space="preserve">    lamp socket,lamp retaining ring, power</t>
  </si>
  <si>
    <t xml:space="preserve">    cord,filter frame, dicast al. 'c' clamp &amp;</t>
  </si>
  <si>
    <t xml:space="preserve">    1000 watt halogen lamp.(MR PARCAN-64)</t>
  </si>
  <si>
    <t>d. 1000 single lens profile spot light with</t>
  </si>
  <si>
    <t xml:space="preserve">   plano convex ldns,Gx9.5 base lamp base,</t>
  </si>
  <si>
    <t xml:space="preserve">   dicast al.'c'clamp with safety chain and</t>
  </si>
  <si>
    <t xml:space="preserve">   1000 watt Gx9.5 base halogen lamp</t>
  </si>
  <si>
    <t xml:space="preserve">   (PS-1001 PC)[MR]</t>
  </si>
  <si>
    <t>e. 2000 watt high effeciency spot light with</t>
  </si>
  <si>
    <t xml:space="preserve">    10" dia fresnel lens, GY-16 base lamp</t>
  </si>
  <si>
    <t xml:space="preserve">    socket, 2000 watt halogen lamp,dicast</t>
  </si>
  <si>
    <t xml:space="preserve">  al.'c'clamp with safety chain (CI-2010HG)[MR]</t>
  </si>
  <si>
    <t>OR</t>
  </si>
  <si>
    <t>e 200 watt LED frasnel spot light with led display</t>
  </si>
  <si>
    <t xml:space="preserve">    complete with 6" dia lense,</t>
  </si>
  <si>
    <t>f. LED par 54X3w RGBW [SPRO]</t>
  </si>
  <si>
    <t>g. Moving head DMX 575 Sharpy[SPRO]</t>
  </si>
  <si>
    <t>h. Wall bracket for solar fitting.</t>
  </si>
  <si>
    <t>i. 3 section heavy duty floor mounting stand std4</t>
  </si>
  <si>
    <t>j. Colour papers</t>
  </si>
  <si>
    <t>k. LED par 54X3w Warmwhit colour [SPRO]</t>
  </si>
  <si>
    <t>l. LED WASH 24X8w RGBW [SPRO]</t>
  </si>
  <si>
    <t>m1500W Profoag Machine with Remote[SPRO]</t>
  </si>
  <si>
    <t xml:space="preserve">Supply fixing 1 No XLR Female socket fixed on </t>
  </si>
  <si>
    <t>m.s. box power coated.[MX]</t>
  </si>
  <si>
    <t>a.. Supply,erection of earthihg GI pipe  size</t>
  </si>
  <si>
    <t xml:space="preserve">     50 mm.x 1mtr deep 20 kg chemical powder.</t>
  </si>
  <si>
    <t xml:space="preserve">    ,C.I.cover, chamber with </t>
  </si>
  <si>
    <t xml:space="preserve">    G..I watering pipe with funnel,G.I. Bolts,</t>
  </si>
  <si>
    <t xml:space="preserve">    nuts,washers,complete with digging and</t>
  </si>
  <si>
    <t xml:space="preserve">   refilling of earth pit.</t>
  </si>
  <si>
    <t>b. Supply,erection of 16 sq.mm. Insulated</t>
  </si>
  <si>
    <t xml:space="preserve">    copper conductor wire in pipe from plate</t>
  </si>
  <si>
    <t xml:space="preserve">   to panel</t>
  </si>
  <si>
    <t>apprx.</t>
  </si>
  <si>
    <t xml:space="preserve">c. Supply erection of test link made with </t>
  </si>
  <si>
    <t xml:space="preserve">   25 x 4 mm copper strip with G.I.hardware</t>
  </si>
  <si>
    <t>d.Supply.fixing G.I.perforated cable trey with G.I.</t>
  </si>
  <si>
    <t xml:space="preserve">   hardware with cover.100x50mm</t>
  </si>
  <si>
    <t xml:space="preserve">                                 300x50mm</t>
  </si>
  <si>
    <t xml:space="preserve">   Supply,fixing caution board</t>
  </si>
  <si>
    <t>Supply,fixing , SPMCB in encloser</t>
  </si>
  <si>
    <t>made out of 18 swg.CRCA sheet,hinged</t>
  </si>
  <si>
    <t xml:space="preserve">double door  cover, </t>
  </si>
  <si>
    <t>Spmcb db 16 way</t>
  </si>
  <si>
    <t>1 nos</t>
  </si>
  <si>
    <t>Dpmcb 40A</t>
  </si>
  <si>
    <t>Spmcb 6/25A</t>
  </si>
  <si>
    <t>12 nos</t>
  </si>
  <si>
    <t>Supply,laying in PVC.rigid ISI.conduits copper,</t>
  </si>
  <si>
    <t xml:space="preserve">multi standered,pvc.ISI. Wire and green </t>
  </si>
  <si>
    <t>earth wire.</t>
  </si>
  <si>
    <t xml:space="preserve"> 2 x 2.5 sq.mm + 1x2.5 sq.mm.wires</t>
  </si>
  <si>
    <t xml:space="preserve"> 2 x 1.5 sq.mm + 1x1.5 sq.mm.wires</t>
  </si>
  <si>
    <t>Supply.fixing G.I.perforated cable trey with G.I.</t>
  </si>
  <si>
    <t xml:space="preserve">Supply,laying 6sqmm x 3core armade copper </t>
  </si>
  <si>
    <t>multi standered cable [dimmer to control room]</t>
  </si>
  <si>
    <t>For point wiring above 6 meters of length, 1 meter
length or part thereof.</t>
  </si>
  <si>
    <t>mtrs</t>
  </si>
  <si>
    <t>celing  light point 2 X 2 fitting 36 watt</t>
  </si>
  <si>
    <t>Nos</t>
  </si>
  <si>
    <t>Decorative light point</t>
  </si>
  <si>
    <t xml:space="preserve">Tube Light For Smart </t>
  </si>
  <si>
    <t>Part No. 1</t>
  </si>
  <si>
    <t>Liasioning charges with M.S.E.D.C.L. &amp; Other Department from File Submission To Final Load Sanction Letter &amp; Other work Related to Receive the MSEDCL Sanction Letter.</t>
  </si>
  <si>
    <t>Job</t>
  </si>
  <si>
    <t>Note - 1) Lumsum Rates Should Be Quated Including Overhead Charges.</t>
  </si>
  <si>
    <t>2) The legal Charges (Cheque Payment ) Regarding Sanction letter to be paid by   Shri Sai Baba Educational Campus.</t>
  </si>
  <si>
    <t>3) The Approximate Final Power Requirement is</t>
  </si>
  <si>
    <t>Connected Load - 381.65 KW Say 424 KVA</t>
  </si>
  <si>
    <t>2) Contract Demand or Maximum Demand  – 295.39 KVA</t>
  </si>
  <si>
    <t>3) Proposed Transformer Capacity – 11 KV / 315 KVA – 1 No.</t>
  </si>
  <si>
    <t xml:space="preserve"> 4) The Total Shri Sai Baba Educational Campus Will be the H.T. Consumer.</t>
  </si>
  <si>
    <t>Part No. 2</t>
  </si>
  <si>
    <t>Charging Permissions for HT Cable, HT Panel, Transnformer, LT Panel etc. from MSEDCL &amp;  Electrical Inspector &amp; Other Related Authorities.</t>
  </si>
  <si>
    <t>2) The legal Charges (Cheque Payment ) Regarding Charging Permissions to be paid by Shri Sai Baba Educational Campus.</t>
  </si>
  <si>
    <t>Part No. 3</t>
  </si>
  <si>
    <t>High Rise Permissions  From Electrical Inspector &amp; Other Related Authorities.</t>
  </si>
  <si>
    <t>PART 2 - T/F, HT PANEL , LT PANEL INSTALLATION IN SUBSTATION ROOM - HT CABLE  &amp; Termination From Substation No. 1 HT Panel to Substation No. 2  HT Panel.</t>
  </si>
  <si>
    <t>Supply, Installation &amp; Commissning of 11 KV, 3C x 95 Sqmm. Round Armound HT XLPE Cable From Substation No. 1 HT Panel To Substation No. 2  HT Panel.</t>
  </si>
  <si>
    <t>Rmt.</t>
  </si>
  <si>
    <t>Supply, Installation &amp; Commissning of Indoor Type H.T Cable Terminations For 11 KV, 3C x 95 Sqmm HT XLPE Cable.</t>
  </si>
  <si>
    <t>Nos.</t>
  </si>
  <si>
    <t>HT Panel In Substation Room No. 1</t>
  </si>
  <si>
    <t>Location - In Substation Room No. 1</t>
  </si>
  <si>
    <t>Supply , Testing &amp; Commisining of 11 KV, 630A, 16/26 KA, Scada Base Motorised  SF6 LBS + VCB Unit. The Panel is Indoor Type</t>
  </si>
  <si>
    <t>Incommer - SF6 LBS - 2 Nos.</t>
  </si>
  <si>
    <t>Outgoing   - VCB - 2 Nos.</t>
  </si>
  <si>
    <t xml:space="preserve">For 11 KV/ 315 &amp; 630 KVA Transformer With OLTC. With Short Circuit, Over Voltage, Under Voltage Earth Fault &amp; all type of fault related to Transformer </t>
  </si>
  <si>
    <t>Note :- 1) Specification should be as per MSEDCL Sanction Letter</t>
  </si>
  <si>
    <t>2) GA Dwg &amp; Technical Specification should be approved before manufacture</t>
  </si>
  <si>
    <t xml:space="preserve">3) Testing at Manufacture place before before dispatch </t>
  </si>
  <si>
    <t>in presence of Custmer representative, School Facility &amp; Consultant</t>
  </si>
  <si>
    <t>Preference No 1 – ABB.</t>
  </si>
  <si>
    <t xml:space="preserve">HT Panel In Substation Room No. 2 </t>
  </si>
  <si>
    <t>Location - In Substation Room No. 2</t>
  </si>
  <si>
    <t>Incommer - SF6 LBS - 1 No.</t>
  </si>
  <si>
    <t>Outgoing   - VCB - 1 No.</t>
  </si>
  <si>
    <t xml:space="preserve">For 11 KV/ 315 KVA Transformer With OLTC. With Short Circuit, Over Voltage, Under Voltage Earth Fault &amp; all type of fault related to Transformer </t>
  </si>
  <si>
    <t>Preference No 2 – C&amp;S.</t>
  </si>
  <si>
    <t xml:space="preserve">11 KV/315KVA Indoor Transformer </t>
  </si>
  <si>
    <t>Supplying, erecting, testing and commissioning of 11 KV, 315 KVA  rating, 3 phase, 50HZ,Oil immersed naturally air cooled (ONAN) Indoor type 11000/430V copper double winding  power distribution transformer. Vector Group - Dyn11 i.e. delta connection on H.V. side &amp; star connection on L.V. side with additional neutral brought on load side. H.V. taping range is +2.5% to -5 to 7.5% continuously related for full load with 2.5% of step &amp; temperature rise  not exceeding 45 degree C. by thermometer in oil and 50 degree C by the resistance of with winding either continuous run at full load rating complete with the other accessories.Note :- 1)Rate Should Be Quote Including Loading &amp; Unloading the T/F. At Place Of T/F. E.T.C.</t>
  </si>
  <si>
    <t>Preference No 1 – Silverline Electricals.</t>
  </si>
  <si>
    <t>Preference No 2 –  HRT.</t>
  </si>
  <si>
    <t xml:space="preserve"> OLTC &amp; RCTC Panel for 315 KVA rating 3 phase , 50 Hz oil immersed transformer</t>
  </si>
  <si>
    <t>630A ACB  With C/O. L.T. Panel</t>
  </si>
  <si>
    <t>Supply, Testing &amp; Commissioning of Above ACB Panel. ( Indoor Type.) The Specifications of above panel is as per  -</t>
  </si>
  <si>
    <t>MSEB Incommer -  630A, 500V, FP, 65KA, Microprocessor Base ACB, EDO Type - 1 No, With R , Y , B Phase  Indicating Lamp with MFM Meter, With Short Cicuit, Overload &amp; Earthfault Protection.</t>
  </si>
  <si>
    <t>DG Incommer -  630A, 500V, FP, 65KA, Microprocessor Base ACB, EDO Type - 1 No, With R , Y , B Phase  Indicating Lamp with MFM Meter, With Short Cicuit, Overload &amp; Earthfault Protection.</t>
  </si>
  <si>
    <t>Note :- Both of the above ACB's Should be Electrically Interlocked with each other.</t>
  </si>
  <si>
    <t>Outgoing - 1) 400A, 415V, TP, 36KA, TMD Type, MCCB - 1 No. With R, Y, B Phase Indicating Lamp &amp; MFM Meter On Outgoing Side of MCCB.</t>
  </si>
  <si>
    <t>2) 160A, 415V, TP, 36KA, TMD Type, MCCB - 2 Nos. With R, Y, B Phase Indicating Lamp &amp; MFM Meter On Outgoing Side of MCCB.</t>
  </si>
  <si>
    <t>3) 100A, 415V, TP, 36KA, Fix Type, MCCB - 1 No.   With R, Y, B Phase Indicating Lamp &amp; MFM Meter On Outgoing Side of MCCB.</t>
  </si>
  <si>
    <t>4) 200A, 415V, TP, 36KA, Fix Type, MCCB With Capacitor Duty Contactor - 1 No. With R, Y, B Phase Indicating Lamp &amp; MFM Meter On Outgoing Side of MCCB. ( For 125 KVAR APFC Panel )</t>
  </si>
  <si>
    <t>Panel Note -</t>
  </si>
  <si>
    <t>* The Panel Should Be Mfg. From CPRI Approved Panel Manufacturer.</t>
  </si>
  <si>
    <t>* Panel With 14/16 SWG, 7 Tank Processed, Epoxy Powder Coated.</t>
  </si>
  <si>
    <t>* Cable Entry From Bottom &amp; Out From Buttom Side Of Panel.</t>
  </si>
  <si>
    <t>* Cu. Busbars, Size Should Be Suitable For Carrying  Current Of 1000A.</t>
  </si>
  <si>
    <t>* Each phase duly covered with  Red, yellow, Blue and Black Colour Heat Shrink Sleeves.</t>
  </si>
  <si>
    <t xml:space="preserve">* The Panel Should be Indoor Type &amp; Floor Mountable. </t>
  </si>
  <si>
    <t>* Name Tag Plates Should Be Provided As Per The Requirement.</t>
  </si>
  <si>
    <t>* Paint - Siemence Gray - Powder Coating. (RAL-7035)</t>
  </si>
  <si>
    <t>* The Schematic Drawing for the Above Panel should be get approved before manufacturing the Panel.</t>
  </si>
  <si>
    <t>* The SLD Is Enclosed For System Understanding.</t>
  </si>
  <si>
    <t>* The Panel should be Inspected &amp; Tested at Manufacturing Place before dispatch  At Site from Our Electrical Consultant. (Compulsary)</t>
  </si>
  <si>
    <t xml:space="preserve">* Make of Panel Switchgears Etc. - As per Enclosed Approved make list. </t>
  </si>
  <si>
    <t>125 KVAR APFC PANEL FOR 11 KV/ 315 KVA Transformer.</t>
  </si>
  <si>
    <t>Supply, Installation , Testing &amp; Commissioning of Above APFC Panel. ( Indoor Type.) The Specifications of above panel is as per  -</t>
  </si>
  <si>
    <t>APFC Incommer - 200A, 415V, TP,36KA,  TMD Release MCCB With Capacitor Duty Contactor - 1 No. With R , Y , B Phase  Indicating Lamp with MFM Meter on Load Side</t>
  </si>
  <si>
    <r>
      <rPr>
        <b/>
        <sz val="11"/>
        <rFont val="Cambria"/>
        <family val="1"/>
      </rPr>
      <t>APFCR FEEDER</t>
    </r>
    <r>
      <rPr>
        <sz val="11"/>
        <rFont val="Cambria"/>
        <family val="1"/>
      </rPr>
      <t xml:space="preserve"> - </t>
    </r>
  </si>
  <si>
    <r>
      <t xml:space="preserve">APFC Relay </t>
    </r>
    <r>
      <rPr>
        <sz val="11"/>
        <rFont val="Cambria"/>
        <family val="1"/>
      </rPr>
      <t>- Minimum 8 Stage.</t>
    </r>
  </si>
  <si>
    <t>6A, 4P, Selector Swith , 2 Way NO OFF (A/M)</t>
  </si>
  <si>
    <t>6A, MCB - DP , 10KA , Type - C</t>
  </si>
  <si>
    <t>Timer - ON Delay , 03.3S-30M (240V AC)</t>
  </si>
  <si>
    <t>9A Power Contactor - 3 NO. + 1 NC , D Model 240AC Coil - 2 Nos.</t>
  </si>
  <si>
    <t xml:space="preserve">1) 25 KVAR Capacitor Feeder  With Capacitors - 4 Sets. </t>
  </si>
  <si>
    <t xml:space="preserve"> With 63A, 415V, 10KA, TP, C Type MCB - 1 No</t>
  </si>
  <si>
    <t>25 KVAR, 230V, AC Capacitor Duty Contactor - 4 Nos.</t>
  </si>
  <si>
    <t>25 KVAR, 430V, AC APP Type Capacitor - 4 Nos.</t>
  </si>
  <si>
    <t>&amp; Red / Green P.B.</t>
  </si>
  <si>
    <t xml:space="preserve">2) 10 KVAR Capacitor Feeder  With Capacitors - 2 Sets. </t>
  </si>
  <si>
    <t>with 40A, 415V, 10KA, TP, C Type MCB - 1 No</t>
  </si>
  <si>
    <t>10 KVAR, 230V, AC Capacitor Duty Contactor - 2 Nos.</t>
  </si>
  <si>
    <t>10 KVAR, 430V, AC APP Type Capacitor - 2 Nos.</t>
  </si>
  <si>
    <t xml:space="preserve">3) 5 KVAR Capacitor Feeder  With Capacitors - 1 Set. </t>
  </si>
  <si>
    <t>With 25A, 415V, 10KA, TP, C Type MCB - 1 No</t>
  </si>
  <si>
    <t>5 KVAR, 230V, AC Capacitor Duty Contactor - 1 No.</t>
  </si>
  <si>
    <t>5 KVAR, 430V, AC APP Type Capacitor - 1 No.</t>
  </si>
  <si>
    <t>IMP Note - The  Power  Contactor Provided In This Panel for APFC Panel Should be Interlink with Mains Incomming ACB Such that the Capacitor Bank Should remains in the Circuit During Mains Supply &amp; Disconnect from the Circuit During DG supply.</t>
  </si>
  <si>
    <r>
      <t xml:space="preserve">* </t>
    </r>
    <r>
      <rPr>
        <sz val="11"/>
        <rFont val="Cambria"/>
        <family val="1"/>
      </rPr>
      <t>The APFC panel should be complete with all required protection , Accessories , wiring Etc.</t>
    </r>
  </si>
  <si>
    <t>if any Item or Protection Device is Miss in Our BOQ you have to consider in your BOQ &amp; Quatation.</t>
  </si>
  <si>
    <t>* Cu. Busbars, Size Should Be Suitable For Carrying   Current Of 500A.</t>
  </si>
  <si>
    <t xml:space="preserve">* The Panel should be Inspected &amp; Tested at Manufacturing Place before dispatch At Site from </t>
  </si>
  <si>
    <t xml:space="preserve">   Our Electrical Consultant. (Compulsary)</t>
  </si>
  <si>
    <t xml:space="preserve">* Make of Panel Switchgears Etc. - As per Approved make list. </t>
  </si>
  <si>
    <t>L.T. Cables: Supply and Laying of following sizes of Cables in Prepared Trench From T/F. To Main L.T. Panel.</t>
  </si>
  <si>
    <t>3.5C x 240 Sqmm., Al. Arm. XLPE Cable.  (2 Runs. )</t>
  </si>
  <si>
    <t>3.5C x 240 Sqmm., Al. Arm. XLPE Cable.  (2 Runs. ) For APFC Panel.</t>
  </si>
  <si>
    <t>Termination of Following Sizes of Cable by using Cable Glands &amp; Crimping Type Aluminium Lugs.</t>
  </si>
  <si>
    <t xml:space="preserve">3.5C x 240 Sqmm., Al. Arm. XLPE Cable. </t>
  </si>
  <si>
    <t>Earthing Rod - Electrode Type. -  As Per IS 3043. Supply of Materials &amp; Making Earth Stations as Required Using Electrode Type of Rod ,As per IS 3043. Electrode is filled with Highly Conductive Material with Sealing at Both Ends With Lead  Terminal at least 75 x 6 MM at Top. Along with 50 Kgs of Earth Enhancing Compound Around the Electrode.  This Compound should be Tested &amp; Certified by International Accredited or BIS Accredited Laboratory. Earthing Should be Done according to I.S. 3043.</t>
  </si>
  <si>
    <t>3M, G.I. EARTHING RODS.</t>
  </si>
  <si>
    <t>3M, G.I. But Cu Coated EARTHING RODS. (For T/F. Neutral)</t>
  </si>
  <si>
    <t>Note :- Excavation, Filling &amp; Chamber Brick Work Of Earth Station is in the Electrical Contractor Scope.</t>
  </si>
  <si>
    <t>Supply &amp; Laying of GI or Cu. Earth Strip in Ground/Fixed on Wall From Test Point to Equipment.</t>
  </si>
  <si>
    <t xml:space="preserve">a) 30 x 5 mm GI. Strip For 8 Nos Earthing Stations  ( 8 Nos. Earth Station x 10 Mtrs/Station = 80 Mtrs ) </t>
  </si>
  <si>
    <t xml:space="preserve">b) 25 x 5 mm CU. Strip For 2 Nos Earthing Stations. ( 2 Nos. Earth Station x 10 Mtrs/Station = 20 Mtrs ) </t>
  </si>
  <si>
    <t>DG SET INSTALLATION &amp; RELEATED WORK</t>
  </si>
  <si>
    <t>DG Set &amp; Releated Work</t>
  </si>
  <si>
    <t xml:space="preserve">320 KVA  </t>
  </si>
  <si>
    <t>Supply, Installation, Testing &amp; Commissioning of 320 KVA DG Set at site as per the requirement and as per the instruction. Job complete in all respect including permission of Electrical Inspector Office, Polution Board and MSEDCL.Kirloskar make 320 KVA DG set comprising of Kirloskar Oil Engine Ltd. 6K1080TA, G2, 1500 RPM, Water Coooled Engine coupled with Kirloskar 415V, 3 Phase, 50 Hz, developing 320 KVA at 1500 RPM alternate, mounted on common base plate with coupling, Fuel tank 350 Ltrs, with required batteries, residential silensor and other required accessories Genset Model - KG1 160 WS, Note :- The D.G. Set Should Be Supply and quated will all accessories / items, oil, diesel, AVM pads etc. complete.</t>
  </si>
  <si>
    <t>Single Contactor AMF Panel.</t>
  </si>
  <si>
    <t>DG System LT Networking</t>
  </si>
  <si>
    <t>Supply &amp; Laying of 4 C x 4 Sqmm Cu Arm XLPE Cable ( Sensor Cable From Single Contactor AMF Panel To Transformer ACB Panel )</t>
  </si>
  <si>
    <t>Termination of 4 C x 4 Sqmm Cu Arm XLPE Cable with glands &amp; Lugs</t>
  </si>
  <si>
    <t>Earthing - Electrode Type - 3 M  As Per IS 3043 ( Approx ) Supply of Materials &amp; Making Earth stations as required using Electrode Type of Rod :- 3 M For DG Set &amp; Load Sharing Panel Electrode is filled with highly Conductive Material with sealing at both ends with lead terminal at least 75 x 6 mm at Top.Along with 50 Kgs of Earth Enhancing compound around the Electrode.This Compound Earth Enhancing compound around the Electrode.This Compound should be Tested &amp; Certified by International accredited or BIS accredited laboratory.Earthing Should be Done according to I.S. 3043 ( DG Set - 4 Nos. ) Note :- Excavation, Filling &amp; Chamber Brick Work Of Earth Station is  in the contractor scope</t>
  </si>
  <si>
    <t>1) Laying &amp; Saddling Of Earthing Srip  GI - 30 x 5 For 1 No of DG Set ( 10 Mtrs Per Earthing = 10Mtr. X 2 = 20 Mtrs )</t>
  </si>
  <si>
    <t>2) Laying &amp; Saddling Of Earthing Strip Cu - 25 x 3 For Neutral of For 1 No of DG Set ( 10 Mtrs Per Earthing = 10Mtr. X 2 = 20 Mtrs )</t>
  </si>
  <si>
    <t>Substation Room: Supply &amp; Execution of Substation Room Along with Cable Trench , Rolling Shutters , Service Door, Ventilators, Painting &amp; Other Required Civil Work i.e Excavation, RCC Work, Internal &amp; External Plastering &amp; Painting , Brick Work, exposed brick work, Fire brick for wall and tench, tremix flooring etc. complete. . Size of Substation Room - 6.5M X 5.5M X 4M ,Note : - Regarding Section , Elevetion  &amp; Other Details Please Refer Architecture &amp; Rcc Dwg.</t>
  </si>
  <si>
    <t>Plinth of Each DG - 320KVA,  Load Of DG Set = 5,010 Kg  ( 5 Ton ): Supply &amp; Execution of Generator Plinth Along With Top PCC, Generator Plinth Size - L : 5M, W : 1.9M, H : 0.45M Above Ground Note : - Regarding Civil Details Of DG Plinth,  Please Refer RCC Dwg From RCC Consultant.</t>
  </si>
  <si>
    <t>Providing, laying RCC / PVC Pipe For Laying All LT Cables &amp; ELV system Cables including excavation &amp; refailing: For laying of RCC/PVC Pipe &amp; cable Chambers Please Refer Our RCC/PVC Pipe Layout plan.</t>
  </si>
  <si>
    <t>RCC &amp; PVC Pipe -</t>
  </si>
  <si>
    <t>a) 10" RCC Pipe ( Full Round )</t>
  </si>
  <si>
    <t>b) 4"HDPE Pipe ( Full Round )</t>
  </si>
  <si>
    <t>Bricks Chamber - Providing and construction of brick chmber including excavation, pcc, brick work, plastering , painting , chember cover etc. complete.</t>
  </si>
  <si>
    <t>a) Chamber No 1 : Size - L - 900mm, W - 600mm, D - 900mm With RCC Chamber Cover</t>
  </si>
  <si>
    <t>No,</t>
  </si>
  <si>
    <t>b) Chamber No 2 : Size - L - 600mm, W - 600mm, D -900mm With RCC Chamber Cover</t>
  </si>
  <si>
    <t>PROPOSED HVAC WORK OF "SAI BABA EDUCATIONAL CAMPUS" AT GAT NO. : 183, NIMGAON KORHALE, TAL. : RAHTA, DIST. : AHEMADNAGAR. FOR SHRI SAI BABA SANSTHAN TRUST SHIRDI.</t>
  </si>
  <si>
    <t xml:space="preserve">Sr. No. </t>
  </si>
  <si>
    <t>Item</t>
  </si>
  <si>
    <t>Qty.</t>
  </si>
  <si>
    <t>Total Amount</t>
  </si>
  <si>
    <t xml:space="preserve">HI SIDE EQUIPMENT </t>
  </si>
  <si>
    <t>Central Controller for  Indoor &amp; Outdoor Units- Touch Screen Type</t>
  </si>
  <si>
    <t>Supply, installation, testing &amp; commissioning of Central Controller capable of controlling of all IDUs (Minimum 32 Group), ODUs (Minimum 64 Nos)  complete with necessary hardware, accessories etc. to perform the following functions:</t>
  </si>
  <si>
    <t>Control  of IDUs, ODUs Units with parameters-Temp, ON/Off, Status etc…</t>
  </si>
  <si>
    <t>Permit / prohibit function of each remote controlled unit</t>
  </si>
  <si>
    <t>Operation of units in individually or in group</t>
  </si>
  <si>
    <t>Fault indication with Alarm</t>
  </si>
  <si>
    <t>scheduling of units</t>
  </si>
  <si>
    <t>The central controller will be complete including all hardware &amp; software (including wiring) suitable to perform above function.</t>
  </si>
  <si>
    <t>REFRIGERENT PIPING WORK</t>
  </si>
  <si>
    <t>Commissioning and additional charge of R 410 - A Gas for 1 Nos. System</t>
  </si>
  <si>
    <t>R-410 -A</t>
  </si>
  <si>
    <t>Lot</t>
  </si>
  <si>
    <t>ELECTICAL SCOPE</t>
  </si>
  <si>
    <t xml:space="preserve">SITC of Electrical panel - Outdoor application consisting of the following scope, 
1. Panel should be of outdoor application
2. Type Wall mounted/Floor mounted as per requirement
3. Incomer should be MCCB of suitable capacity
4. Along with KWH meter for incomer, RYB Indication, Volt meter, Ameter, Seletor switch, bus bar
5. Outgoing isolater i.e. ELMCB with suitable rating &amp; leakage current of 300 MAmp for individual ODU (Total 5+2+2 )nos. ODU </t>
  </si>
  <si>
    <t>Supply, laying, testing and commissioning of 1100V grade, XLPE insulated FRLS outer sheathed unarmoured Aluminium / Copper conductor cable as per specifications. with  end termination of heavy duty double end compression brass cable gland,tapping, crimping, etc. from VRF isolator panel (MCCB) to VRF unit.  The cabling shall be  layed and tightened with PVC  ties on suitable supports, well supported at specific intervals .</t>
  </si>
  <si>
    <t xml:space="preserve">SITC of 4 C x 25 Sq. mm Copper cable </t>
  </si>
  <si>
    <t>MTR</t>
  </si>
  <si>
    <t xml:space="preserve">SITC of 3 C x 16 Sq. mm Copper cable </t>
  </si>
  <si>
    <t>SITC of 3 C x 10 Sq. mm copper cable</t>
  </si>
  <si>
    <t xml:space="preserve">Total </t>
  </si>
  <si>
    <t xml:space="preserve">BOQ FOR HI SIDE EQUIPMENT OF AUDITORIUM </t>
  </si>
  <si>
    <t>Supply amount</t>
  </si>
  <si>
    <t>Labour rate</t>
  </si>
  <si>
    <t>Labour amount</t>
  </si>
  <si>
    <t>Connections kit required for foolowing capacity AHU</t>
  </si>
  <si>
    <t>15 TR capacity AHU</t>
  </si>
  <si>
    <t>Set</t>
  </si>
  <si>
    <t>20 TR capacity AHU</t>
  </si>
  <si>
    <t xml:space="preserve">71 TR capacity AHU </t>
  </si>
  <si>
    <t>SITC of Electrical panel - Outdoor application consisting of the following scope, 
1. Panel should be of outdoor application
2. Type Wall mounted/Floor mounted as per requirement
3. Incomer should be MCCB of suitable capacity
4. Along with KWH meter for incomer, RYB Indication, Volt meter, Ameter, Seletor switch, bus bar
5. Outgoing isolater i.e. ELMCB with suitable rating &amp; leakage current of 300 MAmp for individual ODU nos. ODU
Panel will be IP 65 suitable for outdoor applicaion</t>
  </si>
  <si>
    <t>GRAND TOTAL OF SUPPLAY &amp; INSTALLATION (HIGH SIDE)</t>
  </si>
  <si>
    <t xml:space="preserve">ESTIMATE FOR LOW SIDE EQUIPMENT OF AUDITORIUM </t>
  </si>
  <si>
    <t>AIR HANDLING UNITS</t>
  </si>
  <si>
    <t>MAKES - VTS , Edgetech, Systemair</t>
  </si>
  <si>
    <t xml:space="preserve">Supply, installation, testing &amp; commissioning of Factory Built, Ceiling Suspended/Floor Mounted chilled water based  double skin type Air Handling Units made of 40 mm thk. Panels consisting of hot dip G.I. Casing of thickness of 0.6 mm pre - coated and pre -plastisised GI for outer skin and 0.6 mm plain GI for Inner Skin encasing with 40mm polyurethane foam insulation having a density of 40 Kg. / CuM factory injected between them by injection moulding machine, complete with Direct drive Plug type backward curve fan section with aerofoil shape with VFD  suitable for static pressure as detailed below, cooling coil section with hydrophilic Aluminum finned copper tube cooling coil, filter sections with 50 mm thk.  air pre -filters, package with TEFC motor suitable for operation on 415 (+/-) 10%, 50 Hz, A.C Supply insulated drain pan and drain connections </t>
  </si>
  <si>
    <t xml:space="preserve">Casing - Double Skin Casing of thermal break profile with 40mm thick with 0.6mm inner and outer skins with insulated by PUF. </t>
  </si>
  <si>
    <t xml:space="preserve">Coil - The coil shall be of Copper construction with Aluminum fins. The drain pan shall be of SS. </t>
  </si>
  <si>
    <t>Fan -  Direct drive Plug type backward curve fan with aerofoil designed shape section with VFD  suitable for static pressure as detailed below. The motor shall be IE2 efficiency suitable for 3 phase supply. The impellers shall be corrosion resistant.</t>
  </si>
  <si>
    <t>Filter - Each unit shall be provided with a factory assembled filter section containing washable synthetic type air filters having GI frame. Filter media and frame shall be rust proof and corrosion resistant.The filter shall have minimum 90% efficiency down to 10 microns.</t>
  </si>
  <si>
    <t>Dampers - Low leakage double skin Aluminum dampers shall be provided.</t>
  </si>
  <si>
    <t>EU-4 Fresh Air Filter</t>
  </si>
  <si>
    <t>EU-4 Pre filter</t>
  </si>
  <si>
    <t>Foundation support for AHU in clients scope. (RCC blocks).</t>
  </si>
  <si>
    <t>AHU - No - 1 and 2  32000 CFM @30mm ESP (Floor mounted)</t>
  </si>
  <si>
    <t>AHU - No - 3 and 4  8000 CFM  @ 30mm ESP (Ceiling Suspended)</t>
  </si>
  <si>
    <t>AHU no. 5,6,7 and 8  6000 CFM @30mm ESP (Ceiling Suspended)</t>
  </si>
  <si>
    <t>AHU shall be suitable for working with VRF ODU, Coil selection should be approved from VRF manufacturer</t>
  </si>
  <si>
    <t>DUCTING</t>
  </si>
  <si>
    <t xml:space="preserve">Supply,Installation and Testing of CNC machine fabricated/ Site fabricated G.S.S. rectangular Ducting as per specification complete with supports, with GI rivets,nut-bolts, TDF flanges, neoprene gaskets duly installed between flanges. </t>
  </si>
  <si>
    <t>26 gauge galvanized sheet steel ( TDF 01- 300mm)</t>
  </si>
  <si>
    <t>SQM</t>
  </si>
  <si>
    <t>24 gauge galvanized sheet steel ( TDF 01- 650mm)</t>
  </si>
  <si>
    <t>22 gauge galvanized sheet steel ( TDF 650- 1500mm)</t>
  </si>
  <si>
    <t>20 gauge galvanized sheet steel ( TDF 1501- 2250mm)</t>
  </si>
  <si>
    <t>18 G</t>
  </si>
  <si>
    <t>Supporting work for ducting mentioned above</t>
  </si>
  <si>
    <t>FLEXIBLE DUCTING</t>
  </si>
  <si>
    <t>Supply, Installation, Testing &amp; Commissioning of  preinsulated flexible duct with end clamps and Aluminum foil on both side as required in various sizes as below. The duct shall fire retardant UL standard approved.</t>
  </si>
  <si>
    <t>100 NB Dia</t>
  </si>
  <si>
    <t>RMT</t>
  </si>
  <si>
    <t>200 NB Dia</t>
  </si>
  <si>
    <t>300 NB Dia</t>
  </si>
  <si>
    <t>400 NB Dia</t>
  </si>
  <si>
    <t>DUCT  INSULATION</t>
  </si>
  <si>
    <t xml:space="preserve">Supply and installation of crosslinked polyurethene .The insulation used shall be with aluminum tape in all corners of the same make that of insulation. The insulation shall applied with suitable adhesive, Before appling insulation surface should be cleaned and solution will be applied on duct surface and insulation both </t>
  </si>
  <si>
    <t>Supply air Ducting with 19 mm thick Insulation.</t>
  </si>
  <si>
    <t>Return air Ducting with 13 mm thick Insulation.</t>
  </si>
  <si>
    <t>ACCOUSTIC INSULATION</t>
  </si>
  <si>
    <t xml:space="preserve">Supply, Installation, Testing &amp; Commissioning of Accoustic Insulation of duct with 19 mm thick Open Cell Nitrile Rubber with Anti Microbial Tratement &amp; of Class '1' stuck inside the duct using rubber adhesives.(F.M. Approved).  Density of 140 - 180 Kg/m3. </t>
  </si>
  <si>
    <t>SQMT</t>
  </si>
  <si>
    <t>UNDERDECK INSULATION</t>
  </si>
  <si>
    <t>Supply, Installation, Testing &amp; Commissioning of Accoustic Insulation of False Ceiling with 25 mm thick Open Cell Nitrile Rubber with Anti Microbial Treatment &amp; of Class '1' stuck to the False Ceiling using adhesives. (F.M. Approved) Density of 140 - 180 Kg/m3.</t>
  </si>
  <si>
    <t>DIFFUSER</t>
  </si>
  <si>
    <r>
      <t xml:space="preserve">Supply and Installation of Extruded Aluminium removable core type SA Diffuser with damper for following </t>
    </r>
    <r>
      <rPr>
        <b/>
        <sz val="11"/>
        <rFont val="Calibri"/>
        <family val="2"/>
        <scheme val="minor"/>
      </rPr>
      <t>neck sizes. With VCD</t>
    </r>
  </si>
  <si>
    <t>450X450 mm</t>
  </si>
  <si>
    <t>Supply and Installation of Extruded Aluminium removable core type RA Diffuser with damper for following neck sizes, Without VCD</t>
  </si>
  <si>
    <t>Linear Grill</t>
  </si>
  <si>
    <t>Supply, Installation of extruded AL. powder coated linear grill of suitable size for width length without collar dampers having matching collour with the existing false ceiling and suitable deflection angle</t>
  </si>
  <si>
    <t>MANUAL VOLUME CONTROL DAMPER</t>
  </si>
  <si>
    <t>Supply, Installation, testing and commissioning of mannually operated, opposed blade, duct mounted flanged volume control damper of required size in GI constuction complete with operating mechanism, mounting arrangement, rubber gasket etc</t>
  </si>
  <si>
    <t>FIRE DAMPER</t>
  </si>
  <si>
    <t xml:space="preserve">Supply, Installation, Testing and Commissioning of Fire damper with fusible link with limit switch and indicator to show the open/close position). The blades and frame shall be of minimum 16 G thickness and fire damper shall be of atleast 1-1/2 or 2 hour fire rated as per UL555/1995 tested by CBRI. </t>
  </si>
  <si>
    <t>Fire damper  fusible link type.</t>
  </si>
  <si>
    <t>Butterfly Type Volume Control Damper</t>
  </si>
  <si>
    <t>Supply, Installation, testing and Commissioning of Butterfly type volume control dampers with heavy gauge galvanised sheet casing, frame at both ends ,blades coupled with linkage and frame with square spindle, adjustable blades mounted on nylon bushes</t>
  </si>
  <si>
    <t>DRAIN PIPING</t>
  </si>
  <si>
    <t xml:space="preserve">Drain piping, U PVC pipe with 9 mm nitrile rubber insulation. </t>
  </si>
  <si>
    <t>40 mm</t>
  </si>
  <si>
    <t>Duct temperature sensor. PT-100</t>
  </si>
  <si>
    <t>Supply, Installation, Testing &amp; Commissioning of Cabinet  type Inline Fans with DIDW forward cureved impeller fitted with maintenance free motor with EU –  4 Filter, confirming to technical specifications provided with the tender. Including double canvass connection (fire retardant). The fan shall have low sound level not exceding 40 DBA at three meter distance. Only Fresh Air fans to be provided with filters.</t>
  </si>
  <si>
    <t>3000 CFM Exhaust Air FAN</t>
  </si>
  <si>
    <t>1000 CFM Exhaust Air FAN</t>
  </si>
  <si>
    <t>2000 CFM Fresh Air Air FAN</t>
  </si>
  <si>
    <t>TOTAL OF PART A :</t>
  </si>
  <si>
    <t xml:space="preserve">PART B  </t>
  </si>
  <si>
    <t>ELECTRICAL PANEL</t>
  </si>
  <si>
    <t xml:space="preserve">Local Panel </t>
  </si>
  <si>
    <r>
      <t>The panel shall consist of Incomer MCCB/MCB with rotary operating mechanism, Control Transformer Phase Indication lamps, relays, ON/E. OFF/RESET push buttons, ON/OFF/TRIP Indication Lamps,</t>
    </r>
    <r>
      <rPr>
        <b/>
        <sz val="11"/>
        <color indexed="10"/>
        <rFont val="Calibri"/>
        <family val="2"/>
        <scheme val="minor"/>
      </rPr>
      <t xml:space="preserve"> </t>
    </r>
    <r>
      <rPr>
        <b/>
        <sz val="11"/>
        <color indexed="30"/>
        <rFont val="Calibri"/>
        <family val="2"/>
        <scheme val="minor"/>
      </rPr>
      <t>auto/manual selector switch</t>
    </r>
    <r>
      <rPr>
        <sz val="11"/>
        <rFont val="Calibri"/>
        <family val="2"/>
        <scheme val="minor"/>
      </rPr>
      <t xml:space="preserve"> &amp; potential free contacts for ON/OFF/TRIP status, necessary relays &amp; contactor for BMS application and interlocks.</t>
    </r>
    <r>
      <rPr>
        <sz val="11"/>
        <color indexed="10"/>
        <rFont val="Calibri"/>
        <family val="2"/>
        <scheme val="minor"/>
      </rPr>
      <t xml:space="preserve"> </t>
    </r>
    <r>
      <rPr>
        <sz val="11"/>
        <rFont val="Calibri"/>
        <family val="2"/>
        <scheme val="minor"/>
      </rPr>
      <t xml:space="preserve">Forced Draft Ventilation system shall be provided for cooling purpose. Space for VFD to be kept inside the panel. Incoming to the panel shall be given by electrical contactor, </t>
    </r>
    <r>
      <rPr>
        <sz val="11"/>
        <color rgb="FFFF0000"/>
        <rFont val="Calibri"/>
        <family val="2"/>
        <scheme val="minor"/>
      </rPr>
      <t>AHU electrical panel should have PID controller for three way valve modulation and temp control.</t>
    </r>
  </si>
  <si>
    <t>Electrical panel - AHU no. 1,2</t>
  </si>
  <si>
    <t>Electrical panel - AHU no. 3,4</t>
  </si>
  <si>
    <t>Electrical Panel - AHU nos 5,6,7,8</t>
  </si>
  <si>
    <t xml:space="preserve">Total of Part B </t>
  </si>
  <si>
    <t>Total A+B</t>
  </si>
  <si>
    <t>Project Cost</t>
  </si>
  <si>
    <t xml:space="preserve">PROPOSED VIDEO WALL AND SOUND WORK OF "SAI BABA EDUCATIONAL CAMPUS" AT GAT NO. : 183, NIMGAON KORHALE, TAL. : RAHTA, DIST. : AHEMADNAGAR. FOR SHRI SAI BABA SANSTHAN </t>
  </si>
  <si>
    <t>AUDITORIUM-VIDEO WALL &amp; SPEEKAR SYSTEM</t>
  </si>
  <si>
    <t>Sl. No.</t>
  </si>
  <si>
    <t>Model</t>
  </si>
  <si>
    <t>Qty</t>
  </si>
  <si>
    <t>SUPPLAY RATE</t>
  </si>
  <si>
    <t>INSTALLATION RATE</t>
  </si>
  <si>
    <t>Video</t>
  </si>
  <si>
    <t xml:space="preserve">Active LED </t>
  </si>
  <si>
    <t xml:space="preserve">Supplying, Installing, Testing and Commissioning of 10M X 4M  Active LED video wall with  Controller, facbrication with required cables and connectors etc. complete including following specification.                                                                         1) Pixel Pitch ( mm)- 4mm or better.                                                                                                                                                                                                                                                                                                                        2) Pixel Configuration-1R1G1B.                                                                                                                                                                                                                                                                                                                            3)Pixel Density ( pixel/m2)-65536.                                                                                                                                                                                                                                                                                                                4)Brightness-Native (max)-1100.                                                                                                                                                                                                                                                                                                                                  5)( cd/m2)-Calibrated-900.                                                                                                                                                                                                                                                                                                                                                6) ColorTemperature (Default)-8000K Set up 2000-9300K .                                                                                                                                                                                                                                                                      7)Gamma (Default)-2.8.                                                                                                                                                                                                                                                                                                                                                        8) Capability  Set up-1-4.                                                                                                                                                                                                                                                                                                                                       9)Dimming Capability-0-255.                                                                                                                                                                                                                                                                                                                             10)Contrast Ratio-3000:1                                                                                                                                                                                                                                                                                                                                    11)Refresh rate- 1920HZ                                                                                                                                                                                                                                                                                                                                           12)Driving method-1/16.                                                                                                                                                                                                                                                                                                                                          13)Gray Scale-14 bit                                                                                                                                                             14)Colors-4.4 Trillion                                                                                                                                                  15)Viewing Angle- Horizontal 140 &amp; Vertical 120.                                                                                                                                                                                                                                                                                   16)Lifetime-≥100000H.                                                                                                                                                                                                                                                                                                                                            17)Power Input-100-240V.                                                                                                                                                                                                                                                                                                                                    18)Power- 250   19)Consumption- Avg.  ( W/Cabinet )-85                                                                                                                                                                                                                                                                         20)Cabinet Resolution- 128x128                                                                                                                                                                                                                                                                                                                                          21) Module mm; WxHxD-250x250 &amp;  Resolution-64x64.                                                                                                                                                                                                                                                                                                                                              </t>
  </si>
  <si>
    <t>Display</t>
  </si>
  <si>
    <t>Supplying, Installing, Testing and Commissioning of 42'' LED screen for greens rooms &amp; Back stage.</t>
  </si>
  <si>
    <t>Switcher/Scaler</t>
  </si>
  <si>
    <t>Wallplate Transmitter Switcher</t>
  </si>
  <si>
    <t>Supplying, Installing, Testing and Commissioning of Supports HDMI signal up to 4K@60Hz 4:2:0, VGA signal up to 1920x1200@60 Hz</t>
  </si>
  <si>
    <t>SD WP31V</t>
  </si>
  <si>
    <t>Up to 4K@60Hz (4:2:0) Resolution</t>
  </si>
  <si>
    <t>The HDBT port supports 24 V 48 V PoC input and compatible with 48V PoH the</t>
  </si>
  <si>
    <t>switcher can be powered from the compatible HDBaseT receiver by the CATx cable, and it also supports 24V PoC output</t>
  </si>
  <si>
    <t>the transmission distance is up to 131ft/40m at 4K and 229ft/ 70m at 108 0P video by using a single CATx cable.</t>
  </si>
  <si>
    <t>Modular Matrix Switcher</t>
  </si>
  <si>
    <t>Supplying, Installing, Testing and Commissioning of 2x2 to 16x16 Modular 4K60 4:2:0 Multi–Format Managed Digital Matrix Switcher</t>
  </si>
  <si>
    <t>SWM16</t>
  </si>
  <si>
    <t>Dedicated Input / Output Modules</t>
  </si>
  <si>
    <t>Control - RS 232, 10/100/1000M Ethernet Port</t>
  </si>
  <si>
    <t xml:space="preserve">4U Chassis, 16x16 seamless modular matrix, </t>
  </si>
  <si>
    <t>RPSU, OSD, preset layouts</t>
  </si>
  <si>
    <t>HDMI Input Card</t>
  </si>
  <si>
    <t>Supplying, Installing, Testing and Commissioning of 2 channel 4K@60 HDMI input card, supports embedded audio HDMI2.0/HDCP2.2 4:4:4 18Gbps</t>
  </si>
  <si>
    <t>SWM-OT-60UHM2</t>
  </si>
  <si>
    <t>HDMI Output Card</t>
  </si>
  <si>
    <t>Supplying, Installing, Testing and Commissioning of 2 channel 4K@60 HDMI output card, supports embedded audio &amp; analog audio, HDMI2.0/HDCP2.2 4:4:4 18Gbps</t>
  </si>
  <si>
    <t>SWM-IN-60UHM2</t>
  </si>
  <si>
    <t>HDBT KIT</t>
  </si>
  <si>
    <t>Supplying, Installing, Testing and Commissioning of up to 4K2K@50/60Hz (YUV4:4:4),4K2K @ 30Hz,1080P @ 120Hz, and 1080P 3D @ 60Hz
4K@60 (4:4:4) up to 70m, 1080P up to 100m with an extra ethernet port
Supports HDMI Audio Formats of LPCM 2/5.1/7.1CH, Dolby Digital, DTS 5.1, Dolby Digital+, Dolby TrueHD, DTS-HD Master Audio, Dolby Atmos, DTS:X
POC (Power Over Cable) function is supported</t>
  </si>
  <si>
    <t>HBT100B-KIT</t>
  </si>
  <si>
    <t>De-Embedder</t>
  </si>
  <si>
    <t>Supplying, Installing, Testing and Commissioning of The FC-46xl is a High performance audio de-embed audio from the HDMI input or from the HDMI output audio return Channel to S/PDIF, TOSLINK and anolog audio simultaneously</t>
  </si>
  <si>
    <t>FC-46XL</t>
  </si>
  <si>
    <t>Wireless Presentation System</t>
  </si>
  <si>
    <t>Wireless Presentation</t>
  </si>
  <si>
    <t>Supplying, Installing, Testing and Commissioning of Simultaneous Wired and Wireless Presentation and Collaboration Solution</t>
  </si>
  <si>
    <t>VIA Connect-Plus</t>
  </si>
  <si>
    <t>HDMI Input for hardwiring a computer or other HDMI compatible device</t>
  </si>
  <si>
    <t>Login using conventional Wi–Fi or LAN connections</t>
  </si>
  <si>
    <t>Powerful security features: user authentication, 1024–bit encryption, dynamic room code</t>
  </si>
  <si>
    <t>Supports Windows laptops and MAC, as well as iOS and Android mobile operating systems</t>
  </si>
  <si>
    <t>High quality video streaming, supports full HD 1080p/60 (using the VIA app Multimedia feature)</t>
  </si>
  <si>
    <t>Connect &amp; collaborate with industry leading, Zoom™, BlueJeans™ and Teams™ (coming soon) apps</t>
  </si>
  <si>
    <t>Wirelessly select the professional grade camera and AV in your meeting room for your VC calls</t>
  </si>
  <si>
    <t>Managed by VSM</t>
  </si>
  <si>
    <t>Audio</t>
  </si>
  <si>
    <t>Array Speaker</t>
  </si>
  <si>
    <r>
      <t xml:space="preserve">Supply, installation, testing &amp; Commissioning of Biamplified, 2 Way Progressive directivity Array loudspeaker set, with Individual Module Frequency Range of 55 Hz - 18 kHz or better &amp; Continuous Power Handling of &gt;=750W LF + 150W MF-HF. There shall be LF driver of at least 14" in each module, and 6 compression drivers of 2" voice coil or better in a CADS Manifold. The mid band crossover point of the speaker shall under 1kHz. The Loudspeaker shall have a Max. SPL (Peak) of &gt;=127 dB or better for LF and 130dB for MF-HF. It should have suitable Drivers for LF and MF/HF with Horizontal dispersion pattern of 90º or better (with multiple waveguide options, Vertical dispersion of the array shall be </t>
    </r>
    <r>
      <rPr>
        <sz val="10"/>
        <color rgb="FFFF0000"/>
        <rFont val="Calibri"/>
        <family val="2"/>
      </rPr>
      <t xml:space="preserve">60 degrees </t>
    </r>
    <r>
      <rPr>
        <sz val="10"/>
        <color theme="1"/>
        <rFont val="Calibri"/>
        <family val="2"/>
      </rPr>
      <t>or better. 
 The Modules shall be of Baltic birch plywood construction with IP55 weather rating</t>
    </r>
  </si>
  <si>
    <t>AMXX</t>
  </si>
  <si>
    <t>Supply, Installation, Testing &amp; Commissioning of minimum of Dual 8-inch or Higher, 3-way, triamp line-array Loudspeaker. HF Transducer-Dual, 8-inch woofer, 2.5-inch voice coil, LF  Transducer-1.4-inch exit, 3-inch diaphragm, neodymium magnet compression driver, Frequency Range (-10 dB)- 62 Hz - 20 kHz, Frequency Response (±3 dB)- 68 Hz - 18 kHz, Nominal Impedance - HF: 16 ohms, MF: 16 ohms, LF: 16 ohms, Continuous Power Capacity - HF: 85 W, MF: 250 W, LF: 250 W, Maximum Output, Continuous / Peak (dB SPL at 1 m) - HF: 127 dB SPL / 133 dB SPL, MF: 122 dB SPL / 128 dB SPL, LF: 122 dB SPL / 128 dB SPL, Nominal Coverage - H: 140°, Enclosure Type-Ported, trapezoidal, Enclosure Material-15 mm birch plywood</t>
  </si>
  <si>
    <t>Array Speaker Accessories</t>
  </si>
  <si>
    <t xml:space="preserve">Supply, installation, testing &amp; Commissioning of OEM array frames/ Hanging/ Mounting arrangement for Suspension of upto 8-10 array modules offered above, Shall offer multiple rigging points for achieving desired pitch settings. </t>
  </si>
  <si>
    <t>AMMSHRT</t>
  </si>
  <si>
    <t>Supply, installation, testing &amp; Commissioning of OEM Couling plate for array modules offered above.</t>
  </si>
  <si>
    <t>AMMCPLAT</t>
  </si>
  <si>
    <t>Subwoofer Speaker</t>
  </si>
  <si>
    <t xml:space="preserve">Supply, installation, testing &amp; Commissioning of 18" arrayable subwoofer having a Freq. Range of 29Hz - 300Hz. It should have an ground stack position Sensitivity of &gt; = 98dB (1W/1m) or more delivering a ground position Max. Calculated SPL(peak) of  &gt;=135 db. The loudspeaker should have a nominal impedance: 4ohm or more and continuous AES Power Handling of 1250W or more. Shall be enclosed in Baltic birch plywood with standard Array rigging hardware for Cardioid as well as stacked position. The subwoofer shall have the same footprint as the main array speakers and shall have provision for suspending on top of main LR arrays. </t>
  </si>
  <si>
    <t>SMS 118</t>
  </si>
  <si>
    <t>Supply, Installation, Testing and Commissioning of Flyable Line array Subwoofer Module with Minimum 2x12"or better; Frequency response 32 Hz -107 Hz or better ; Max Peak SPL 135 dB, Impedance - 4Ohms, Power capacity- 1100watts or better, Construction in birch plywood, complete with standard accessories as per specifications</t>
  </si>
  <si>
    <t>Array Frame</t>
  </si>
  <si>
    <t xml:space="preserve">Small array frame for use with WL3082 and WL212-sw; accommodates arrays of up to twelve (12) WL3082 or two (2) WL212-sw and eight (8) WL3082; can also be used in conjunction with EB3082 to construct arrays with WL212-sw suspended behind WL3082; available </t>
  </si>
  <si>
    <t>Extension bar - used in conjunction with two (2) AF3082-S array frames allows arrays of WL212-sw subwoofers to be suspended behind arrays of WL3082 line array modules; available in black or white</t>
  </si>
  <si>
    <t>Delay Fills Speaker</t>
  </si>
  <si>
    <t xml:space="preserve">Supply, installation, testing &amp; Commissioning of Low profile High SPL all weather loudspeakers with 2x6" LF Driver &amp; 1.5" or better VC compression driver; Frequency Range of  80 Hz - 16 kHz or better; Nominal Dispersion : 120°H x 60°V; Long term Power handling of 200 W or better; Sensitivity : 92 dB; Max SPL : 122dB Peak; Nominal Impedance : 8Ω;  18-gauge (1.2 mm) perforated steel; Powder-coated finish grille with Two-part spray polyurethane coating Enclosure. Shall include In-box 100W OEM Input transformer kit for Distributed system applications. Standard wall bracket shall be included.  Shall be rated for IP55 outdoor installations as per IEC 529 specs. </t>
  </si>
  <si>
    <t>RMU 206</t>
  </si>
  <si>
    <t>Front Fills Speaker</t>
  </si>
  <si>
    <t>Supply, Installation, Testing &amp; Commissioning of 10-inch, Full range, 2-Way Passive Loudspeaker. Frequency Range (-10 dB)-50 Hz – 20 kHz, Power capacity - 300W, Sensitivity-95 dB, Maximum Peak SPL-126dB, Coverage Angle-85° conical, LF Driver - 10-inch with 2.5-inch Voice Coil, HF Driver- 1-inch Exit, 1.75-inch voice coil, compression driver. Nominal Impedance-8Ω, Input Connections-2 × NL4, 1 × barrier strip, Enclosure-Trapezoidal, plywood, black texture paint finish, Perforated, powder-coated steel grille. Mounting and suspension-9 × M8 suspension points.</t>
  </si>
  <si>
    <t>Stage Monitor Speaker</t>
  </si>
  <si>
    <t xml:space="preserve">Supply, installation, testing &amp; Commissioning of Low profile High SPL all weather Fill / Monitor loudspeakers with 8" LF Driver &amp; 1.5" or better VC compression driver; Frequency Range of  80 Hz - 16 kHz or better; Nominal Dispersion : 90°H x 60°V with rotatable horn; Long term Power handling of 200 W or better; Sensitivity : 91 dB; Max SPL : 120dB Peak; Nominal Impedance : 8Ω;  18-gauge (1.2 mm) perforated steel; Powder-coated finish grille with Two-part spray polyurethane coating Enclosure. Shall include In-box 100W OEM Input transformer kit for Distributed system applications. Standard wall bracket shall be included.  Shall be rated for IP55 outdoor installations as per IEC 529 specs. </t>
  </si>
  <si>
    <t>RMU 208</t>
  </si>
  <si>
    <t>Supply, Installation, Testing &amp; Commissioning of 2 Way Active Multi-Purpose Loudspeaker. Frequency Range (-10 dB) - 45 Hz to 20 kHz Maximum Peak SPL at 1m 132 dB.Maximum Continuous SPL at 1m 126 dB. Nominal Coverage Angle 75 Degree Axisymetric. Amplifer - 2000 Watts Peak Power Class D Amplifier. Transducers -12" LF Driver, 1.4" Titanium Diaphragm Compression Driver. 2 x XLR/Jack Combo Balanced Inputs , 1 x 3.5 mm Stereo TRS Input. 2 x XLR Loop Through Out &amp; 1 x XLR Loop Through Out (Mix).Input A Switchable between Mic &amp; Line, Input B Switchable between High-Z &amp; Line.Built-in DSP with recallable Presets, Parametric EQ, Delay, Save &amp; Recall of User Presets.Monochrome LCD Display.LED Indicator for Power (Front &amp; Rear), 3 x Input Signal, Limiter Active.</t>
  </si>
  <si>
    <t>RMU 108</t>
  </si>
  <si>
    <t>Free Space Speaker</t>
  </si>
  <si>
    <t>Supply , installation , testing and commissioning of Compact Indoor type wall mount Music Loudspeaker: 2.25" twiddler driver, Free field Frequency range (-10dB) of 80Hz to 16kHz; Power handling of 64 Watt peak; Nominal dispersion of 170x160; Free field Sensitivity of 84 dB SPL and Max SPL of 103 dB SPL peak; Nominal Impedance 8 Ohms; Integral multi-tap Transformer with tap settings of 2/4/8/16 W @ 100V. with Powder-coated steel grille; Brackets with pitch/yaw adjustment included.</t>
  </si>
  <si>
    <t>DS 16SE</t>
  </si>
  <si>
    <t>DSP</t>
  </si>
  <si>
    <t xml:space="preserve">Supply , installation , testing and comissioning of Digital Sound  Processor with 8 Mic/Line inputs &amp; 8 analog outputs, 24 Bit A-D and D-A Convertors; Sampling Rate : 48 kHz;  THD : &lt; 0.002 % ; Channel Separation (Crosstalk) : &lt; 105 dB ; Frequency Response 20 Hz - 20 kHz ; Signal-to-Noise Ratio 80 dB ;Dynamic Range :  &gt; 115 dB; 5 Control Inputs and Outputs; RS-232 and Ethernet Port for third party Control and Monitoring; inbuilt DSP features like Input Equalizers, Router, Band Pass filter, Output Equalizer, Delay, Limiters, gates , Source selectors, Feedback supporessors etc. Shall Support at least 15 remote Zone controllers. Shall inculde a 32x32 Channel DANTE digital network audio Interface and an additional 8 channel digital audio BUS for connecting compatible amplifiers.  </t>
  </si>
  <si>
    <t>ESP-880A</t>
  </si>
  <si>
    <t>DSP Amplifier</t>
  </si>
  <si>
    <t xml:space="preserve">Supply, installation, testing &amp; Comissioning of 8 channel class D Power amplifier with a Max Output Power of 8x500W@4/8 ohms, or bridged mode output power of 4 x 1000W @ 8 ohms/70/100V. 20Hz - 20 KHz, SNR of 101dB and THD + N  of &lt;0.4% with built in  protection such as Limiters, Temperature, DC, Short Circuit, Peak Current Limiters, Turn on delay  etc. Built in DSP for Matrix routing, Speaker equalization, Delays, Array EQs etc with Ethernet Port for Network Control, programming and monitoring. The Damping factor shall be &gt;5000. The amplifier shall implement Dual Voltage and Current feedback technology to provide power as per the load demand. Shall offer optional Network audio connectivity (Dante or CobraNet) through expansion slot. Warranted for at least 5 years.  </t>
  </si>
  <si>
    <t>PM8500</t>
  </si>
  <si>
    <t xml:space="preserve">Supply, installation, testing &amp; Comissioning of 4 channel class D Power amplifier with a Max Output Power of 4x500W@4/8 ohms, or bridged mode output power of 2 x 1000W @ 8 ohms/70/100V. 20Hz - 20 KHz, SNR of 101dB and THD + N  of &lt;0.4% with built in  protection such as Limiters, Temperature, DC, Short Circuit, Peak Current Limiters, Turn on delay  etc. Built in DSP for Matrix routing, Speaker equalization, Delays, Array EQs etc with Ethernet Port for Network Control, programming and monitoring. The Damping factor shall be &gt;5000. The amplifier shall implement Dual Voltage and Current feedback technology to provide power as per the load demand. Shall offer optional Network audio connectivity (Dante or CobraNet) through expansion slot. Warranted for at least 5 years.  </t>
  </si>
  <si>
    <t>PM4500</t>
  </si>
  <si>
    <t>Amplifier</t>
  </si>
  <si>
    <t xml:space="preserve">Supply,installation, testing &amp; Comissioning of Class D amplifier with 4 Channels of Load independent 300W outputs, LZ or HZ or mixed use operation; Frequency Response : 20Hz - 20kHz for LZ mode; Dynamic range&gt; 100dBA and THD &lt;0.04% at rated output complete with standard accessories as required. Phoenix input and output connector. Shall include a Multichannel input compatible with Audio DSPs form the same manufacturer. </t>
  </si>
  <si>
    <t>P21000A</t>
  </si>
  <si>
    <t>P4300A</t>
  </si>
  <si>
    <t>Supply, Installation, Testing &amp; Commissioning of 2 Channel, Class-D amplifier with inbuilt DSP. Per channel dynamic Power-600W@8Ω,800W@4Ω. Distortion &lt; 1% THD, Input Sensitivity-1.2 Vrms, 3.9 Vrms, Maximum Voltage Gain- 36.5 dB, Frequency Response-20 Hz–20 kHz, Input Impedance-20 kΩ (balanced), 10 kΩ (unbalanced), Amplifier and Load Protection-Short circuit, open circuit, thermal, RF protection Load protected against DC faults, Front Panel Controls and Indicators-Rotary Encoders, Home, Enter, Exit buttons, Signal presence &amp; Clip indicators</t>
  </si>
  <si>
    <t>Supply, Installation, testing and commissioning of intregrated high impedence Class D Amplifier with output of 90 W @ 70/100 V ; Frequency Response - 60 Hz - 20 kHz (+0/-3 dB, @ 1 W reference 1 kHz) ; THD+N - ≤1 % (at full rated power); Channel Separation (Crosstalk) - ≤-60 dBV (below rated power, 1 kHz); A/D and D/A Converters  - 24-bit / 48 kHz; Audio Latency - 10.4 ms - (input to speaker output) ; Maximum Input Level : +10 dBV or better.</t>
  </si>
  <si>
    <t>IZA 190HZ</t>
  </si>
  <si>
    <t>Controller DSP</t>
  </si>
  <si>
    <t>Supply, installation, testing &amp; Commissioning of  Sound Reinforcement System - Networked and programmable controller; Power supply requirement of 15-24 VDC, 300mA; Four rotatory encoders with circular LED rings for managing gain setting or scene selection; Fifth encoder provides control over programmed scenes or presets; Two line by 40 character blacklit LCD provides names of the system elements they are controlling.</t>
  </si>
  <si>
    <t>CC-64</t>
  </si>
  <si>
    <t>Supplying, Installing, Testing and Commissioning 10 Channel Audio DSP for Boundary Layer Mic</t>
  </si>
  <si>
    <t>NexiaCS</t>
  </si>
  <si>
    <t>Network switch</t>
  </si>
  <si>
    <t>10-port network switch preconfigured for Q-SYS Audio, Video and Control
with 8x PoE+ ports and 125 Watts PoE budget. Features advanced QoS and
IGMP configuration to also support AES67 and \Dante within the same VLAN</t>
  </si>
  <si>
    <t>Hand held Mic</t>
  </si>
  <si>
    <t>Supplying, Installing, Testing and Commissioning of Wireless handheld mic</t>
  </si>
  <si>
    <t>TG550</t>
  </si>
  <si>
    <t>Lapel Mic</t>
  </si>
  <si>
    <t>Supplying, Installing, Testing and Commissioning of Wireless lapel mic</t>
  </si>
  <si>
    <t>TG558</t>
  </si>
  <si>
    <t>Head Set Mic</t>
  </si>
  <si>
    <t>Supplying, Installing, Testing and Commissioning of Wireless headworn mic</t>
  </si>
  <si>
    <t>TG534</t>
  </si>
  <si>
    <t>Antenna Splitter</t>
  </si>
  <si>
    <t>Supplying, Installing, Testing and Commissioning of 6-way wideband antenna splitter, 2-way antenna combiner for wireless systems with BNC-connector, 8V DC bias</t>
  </si>
  <si>
    <t>WA-AS6/2</t>
  </si>
  <si>
    <t>Antenna</t>
  </si>
  <si>
    <t>Supplying, Installing, Testing and Commissioning of Passive omnidirectional wideband antenna,for wireless systems with BNC connector,incl. stand adaptor, Antenna mounting set</t>
  </si>
  <si>
    <t xml:space="preserve">WA-ATO </t>
  </si>
  <si>
    <t>Antenna mount</t>
  </si>
  <si>
    <t>Supplying, Installing, Testing and Commissioning of Antenna mounting set for AT 71 and WA-ATDA, 3/8" thread, incl. 5/8" adapter</t>
  </si>
  <si>
    <t>MS 50</t>
  </si>
  <si>
    <t>Antenna Amplifier</t>
  </si>
  <si>
    <t>Supplying, Installing, Testing and Commissioning of Wideband antenna amplifier for wireless systems,with BNC connector, 5 dB/ 10 dB/ 15 dB switchable gain, feeding from antenna cable or external power supply</t>
  </si>
  <si>
    <t>WA-AMP2</t>
  </si>
  <si>
    <t>Cables</t>
  </si>
  <si>
    <t>Supplying, Installing, Testing and Commissioning of BNC antenna cable, length 25 m, low attenuation, Aircell 7 cable</t>
  </si>
  <si>
    <t>WA-AC25</t>
  </si>
  <si>
    <t>Gooseneck Mic</t>
  </si>
  <si>
    <t>Supplying, Installing, Testing and Commissioning of Condenser gooseneck mic (cardioid), black, length 500 mm (18"), two flexible segments, programmable switch (PTT, PTM, ON/OFF), Braille-marking, switchable illuminated ring, switchable low cut filter,3-pin XLR male, windscreen included</t>
  </si>
  <si>
    <t>Classis GM 315 SP</t>
  </si>
  <si>
    <t>Shock Mount</t>
  </si>
  <si>
    <t>Supplying, Installing, Testing and Commissioning of Flexible black shockmount fixture with turnable lid for all Classis microphones. 3-pin XLR cable socket for connecting a microphone cable. Black turnable lid to close the shockmount when unused.</t>
  </si>
  <si>
    <t>GMS 32</t>
  </si>
  <si>
    <t>Boundary Layer Mic</t>
  </si>
  <si>
    <t>Supplying, Installing, Testing and Commissioning of Boundary mic (semi-cardioid, condenser), black, with switchable filter (80/180 Hz), LED, integrated power supply, film-button (PTT, PTM, ON/OFF), Braille-marking and 3 m (9 ft) cable with 3 pin XLR connector</t>
  </si>
  <si>
    <t>Classis BM 52</t>
  </si>
  <si>
    <t>Microphone</t>
  </si>
  <si>
    <t>Supplying, Installing, Testing and Commissioning of Dynamic vocal microphone (cardioid) incl. bag and clamp</t>
  </si>
  <si>
    <t>TG V50</t>
  </si>
  <si>
    <t>Instrumental Microphone</t>
  </si>
  <si>
    <t>Supplying, Installing, Testing and Commissioning of Dynamic instrument microphone (cardioid)</t>
  </si>
  <si>
    <t>TG I50</t>
  </si>
  <si>
    <t>Drum Set Microphone</t>
  </si>
  <si>
    <t>Supplying, Installing, Testing and Commissioning ofconsisting of: 1x D70, 1x ST 99, 2x D57, 2x D58, 2x I53, incl. microphone clamps and rugged softbag with free space for additional microphones and accessories</t>
  </si>
  <si>
    <t>TG Drum Set PRO L</t>
  </si>
  <si>
    <t>Processor</t>
  </si>
  <si>
    <t>Supply, Installation, Testing &amp; Commissioning of  audio, video and control processing system with  12  mic/line level analog audio inputs, 12 line level analog audio outputs, Up to 16 assignable and routeable AEC processor instances, 16 General Purpose Inputs (GPI) x16 General Purpose Outputs (GPO),  Input Frequency Response-20Hz to 20kHz @ +21dBu,Input Impedance (balanced)-5K Ohms Nominal, Input Sensitivity Range (1dB Steps)--39 dBu min to +21 dBu max, A/D – D/A Converters - 24-bit, Sampling Rate-48kHz, Input Impedance (balanced)-5K ohms nominal, Output Dynamic Range-&gt; 108dB,Inbuilt 16 Multitrack Player capacity,Front Panel monochrome OLED with capacitive touch buttons for settings. Control and integrate external devices using TCP/IP, RS232 and GPIO.</t>
  </si>
  <si>
    <t>Other</t>
  </si>
  <si>
    <t>Audio Mixer</t>
  </si>
  <si>
    <t>Supply, Installation, Testing &amp; Commissioning of 32 Channel Touch Screen Digital Mixer. 10-inch Color TFT Screen, 24 Mic/Line Inputs, 6 Line Inputs, Stereo USB/MP3 Playback, 4 Band Parametric EQ, Gate &amp; Compressor Input Processing, Balanced Main LR Output on 2 x XLR (Line Level), 14 x Balanced Aux Outputs on XLR (Line Level), Stereo TRS Headphone Output, Stereo TRS Monitor L/R Output, 1/3 Octave Graphic EQ, 6 Band Parametric EQ, Variable High &amp; Low Pass filters, 12-Band Anti-Feedback Filters, Limiter, Delay Output Processing, Stereo mp3 &amp; 32 x 32 Multitrack Recording &amp; Playback direct to hard drive &amp; DAW, 8 DCA &amp; Mute Groups,External Control using wifi enabled iOS or Android devices,  Selectable 44.1 kHz ot 48 kHz Sampling Frequency. 48V Phantom Power Individually Switchable on all Mic Inputs</t>
  </si>
  <si>
    <t>MG16XU</t>
  </si>
  <si>
    <t>PTZ Camera Controller</t>
  </si>
  <si>
    <t>Supplying, Installing, Testing and Commissioning of\ Capture recording and streaming system: Supports up to Four Input Sources Concurrently, with Full HD Graphical User Interface Allows Ease of Use Easy Installation Ability to Produce Microfi¬lm Instantly, without Post-Production Distance Learning Backup Recorded Video Instantly Built-in 1TB Hard Drive Inputs:HDMI/ VGA/:2 channels Full HD network camera:4 channels Video processing comperession H.264/AVC Locally stored format MP4 Main output  HDMI 1080p/60fps Disaply layouts Full screen/ picture-in-picture/ multi-channel split screen, up to nine layouts RS232 control external storage via USB, eSATA and a 5TB External recording storage to be provided</t>
  </si>
  <si>
    <t xml:space="preserve">VS-LC102
</t>
  </si>
  <si>
    <t>PTZ Camera</t>
  </si>
  <si>
    <t xml:space="preserve">Supplying, Installing, Testing and Commissioning of PTZ Camera: dual color option for different kinds of settings, With professional noise reduction technology a clear image is delivered, Supports Wide Dynamic Range (WDR) to provide a vivid image even under backlighting Full HD 1080p with 60 frames per second 360 times variable zoom ratio (30x optical zoom with 12x digital zoom)
Supports manual white balance function for a complex lighting environment 3G-SDI, DVI, Component, C-Video image output synchronously Maximum horizontal/ vertical speed of rotation: 300°/ sec Wide Pan/ Tilt/ Zoom mechanism: Horizontal viewing angle: -170° to +170°Tilting angle up to 90°, and down to -30°Compatible with major video conferencing and lecture capture codec
joystick for Pan/Tilt/Zoom/Focus, Easy operation of versatile camera adjustments The RS-232C / RS422 communication interfaces allow long-distance communication
</t>
  </si>
  <si>
    <t>VC-A60S with VS-K20</t>
  </si>
  <si>
    <t xml:space="preserve">PoE camera for AV-to-USB Bridging 20x Optical Zoom 60° horizontal
field of view. For medium to large conference rooms. Includes Lan, 3G-SDI
and HDMI </t>
  </si>
  <si>
    <t>Lecturn</t>
  </si>
  <si>
    <t>Supplying, Installing, Testing and Commissioning of Podium on Stage with Wall Plate for Laptop connectivity</t>
  </si>
  <si>
    <t>Custom</t>
  </si>
  <si>
    <t>Document Camera</t>
  </si>
  <si>
    <t>Supplying, Installing, Testing and Commissioning of Document Camera</t>
  </si>
  <si>
    <t>Wireless Router</t>
  </si>
  <si>
    <t>Supplying, Installing, Testing and Commissioning of Eight Port Wireless Router</t>
  </si>
  <si>
    <t xml:space="preserve">AV Rack </t>
  </si>
  <si>
    <t xml:space="preserve">18 U Rack for AV equpments </t>
  </si>
  <si>
    <t xml:space="preserve">18U </t>
  </si>
  <si>
    <t xml:space="preserve">  SWITCHES AND WIFI</t>
  </si>
  <si>
    <t>Sr No</t>
  </si>
  <si>
    <t>Part Code</t>
  </si>
  <si>
    <t>Product Description</t>
  </si>
  <si>
    <t>Core Firwall</t>
  </si>
  <si>
    <t xml:space="preserve">XG 550 </t>
  </si>
  <si>
    <t>XG 550 rev2 HW Appliance with 4 expansion bays for optional FleXi Port modules, 1*8 GE FleXi Port module, 2 x SSD, 2 Power Supplies + Base License (incl. FW, VPN &amp; Wireless) for unlimited users + 2 power cables.</t>
  </si>
  <si>
    <t>X-FG550***</t>
  </si>
  <si>
    <r>
      <rPr>
        <sz val="11"/>
        <rFont val="Calibri"/>
        <family val="2"/>
      </rPr>
      <t>XG 550 Subscriptions for Three Years with FullGuard NEW*</t>
    </r>
    <r>
      <rPr>
        <b/>
        <sz val="11"/>
        <rFont val="Calibri"/>
        <family val="2"/>
      </rPr>
      <t xml:space="preserve">
</t>
    </r>
  </si>
  <si>
    <t>Core Switches</t>
  </si>
  <si>
    <t>ICX7650-48F-E2</t>
  </si>
  <si>
    <t xml:space="preserve">48-PRT(24X1/10G, 24XG) SFP BUNDLE 2PSU </t>
  </si>
  <si>
    <t xml:space="preserve"> ICX7650-2X40GQ</t>
  </si>
  <si>
    <t>ICX 7650 2-port 40GbE QSFP+ Module</t>
  </si>
  <si>
    <t>E40G-QSFP-QSFP-C-0101</t>
  </si>
  <si>
    <t>40GE Direct Attached QSFP+ to QSFP+ Active Copper cable, 1m, 1-pack</t>
  </si>
  <si>
    <t xml:space="preserve"> ICX7650-SVL-RMT-5</t>
  </si>
  <si>
    <t>WatchDog REMOTE SUPPORT,  ICX 7650</t>
  </si>
  <si>
    <t>Distribustion Switches</t>
  </si>
  <si>
    <t>ICX7550-48-F</t>
  </si>
  <si>
    <t>48-PRT(48X1/10G,) ;ICX 7650 2-port 40GbE QSFP+ Module;40GE Direct Attached QSFP+ to QSFP+ Active Copper cable, 1m, 1-pack;WatchDog REMOTE SUPPORT,  ICX 7650</t>
  </si>
  <si>
    <t>FAN and Power Supplies</t>
  </si>
  <si>
    <t>ICX-FAN10-E</t>
  </si>
  <si>
    <t>ICX 7450 exhaust airflow fan, front to back airflow (two fans required when using two power supplies)</t>
  </si>
  <si>
    <t>RPS15-E</t>
  </si>
  <si>
    <t>ICX7450/6610/6650 NON-POE 250W AC PSU, exhause airflow, front to back airflow</t>
  </si>
  <si>
    <t>Power Cord</t>
  </si>
  <si>
    <t>PCINDIA</t>
  </si>
  <si>
    <t>SINGLE 6 FOOT AC POWER CORD FOR INDIA</t>
  </si>
  <si>
    <t>10G Modules</t>
  </si>
  <si>
    <t>ICX7550-4X10GF</t>
  </si>
  <si>
    <t>ICX 7550 4-port 1/10GbE SFP+ Module</t>
  </si>
  <si>
    <t>10G-SFPP-TWX-0101</t>
  </si>
  <si>
    <t>DIRECT ATTACHED SFPP ACTIVE COPPER,1M,1-PACK</t>
  </si>
  <si>
    <t>ICX7550-SVL-RMT-5</t>
  </si>
  <si>
    <t>ESSENTIAL REMOTE SUPPORT,  ICX 7450 24p &amp; 48p configurations</t>
  </si>
  <si>
    <t>Access Switch - 24Port POE+ Switches</t>
  </si>
  <si>
    <t>ICX7150-24P-4X10GR</t>
  </si>
  <si>
    <t>ICX 7150 Switch, 24x 10/100/1000 PoE+ ports, 2x 1G RJ45 uplink-ports, 4x 10G SFP+ uplink-ports, 370W PoE budget, L3 features (OSPF, VRRP, PIM, PBR)</t>
  </si>
  <si>
    <t>ICX7150-SVL-RMT-5</t>
  </si>
  <si>
    <t>ESSENTIAL REMOTE SUPPORT,  ICX7150-24p,48p &amp; C12P</t>
  </si>
  <si>
    <t>Access Switches - 48 Port POE+ Switches</t>
  </si>
  <si>
    <t>ICX7150-48PF-4X10GR</t>
  </si>
  <si>
    <t>ICX 7150 Switch, 48x 10/100/1000 PoE+ ports, 2x 1G RJ45 uplink-ports, 4x 10G SFP+ uplink-ports , 740W PoE budget, L3 features (OSPF, VRRP, PIM, PBR)</t>
  </si>
  <si>
    <t>Access Switch - 24Port  Switches</t>
  </si>
  <si>
    <t>ICX7150-24-4X10GR</t>
  </si>
  <si>
    <t>ICX 7150 Switch, 24x 10/100/1000 Ports, 2x 1G RJ45 uplink-ports, 4x 10G SFP+ uplink-ports,  L3 features (OSPF, VRRP, PIM, PBR)</t>
  </si>
  <si>
    <t>Access Switches - 48 Port Switches</t>
  </si>
  <si>
    <t>ICX7150-48-4X10GR</t>
  </si>
  <si>
    <t>ICX 7150 Switch, 48x 10/100/1000 , 2x 1G RJ45 uplink-ports, 4x 10G SFP+ uplink-ports ,  L3 features (OSPF, VRRP, PIM, PBR)</t>
  </si>
  <si>
    <t>Transceivers and DAC Cables</t>
  </si>
  <si>
    <t>10G-SFPP-TWX-0301</t>
  </si>
  <si>
    <t>DIRECT ATTACHED SFPP ACTIVE COPPER,3M,1-PACK</t>
  </si>
  <si>
    <t>Switching Total</t>
  </si>
  <si>
    <t>Wireless</t>
  </si>
  <si>
    <t>901-R650-WW00</t>
  </si>
  <si>
    <t>Ruckus R650 dual-band 802.11abgn/ac/ax Wireless Access Point with Multi-Gigabit Ethernet backhaul, 4x4:4 + 2x2:2 streams, OFDMA, MU-MIMO, BeamFlex+, dual ports, PoH/uPoE/802.3at PoE support. Does not include power adapter or PoE injector. Includes Limited Lifetime Warranty</t>
  </si>
  <si>
    <t>901-R350-WW00</t>
  </si>
  <si>
    <t>R350 dual-band (5GHz and 2.4GHz concurrent) 802.11ax wireless access point, 2x2:2 + 2x2:2 streams, adaptive antennas, dual ports, PoE support. Plenum rated. Includes adjustable acoustic drop ceiling bracket. Does not include power adaptor.</t>
  </si>
  <si>
    <t>901-R550-WW00</t>
  </si>
  <si>
    <t>·R550 dual-band (5GHz and 2.4GHz concurrent) 802.11ax wireless access point, 2x2:2 + 2x2:2 streams, adaptive antennas, dual ports, onboard BLE and Zigbee, PoE support. Plenum rated. Includes adjustable acoustic drop ceiling bracket. Does not include power adaptor</t>
  </si>
  <si>
    <t>901-T350-WW00</t>
  </si>
  <si>
    <t>Ruckus T350se, sectorized 120 degree internal antenna, external antenna ports, outdoor access point, 802.11ax 2x2:2 internal BeamFlex+, dual band concurrent. One Ethernet port, PoE input, DC input, USB. -40?C to 65?C Operating Temperature. Includes mounting bracket. Does not include PoE injector.</t>
  </si>
  <si>
    <t>807-T350-5000</t>
  </si>
  <si>
    <t>Outdoor Ap-T350 5 Years Spoort</t>
  </si>
  <si>
    <t>901-R750-WW00</t>
  </si>
  <si>
    <t>R750 dual-band (5GHz and 2.4GHz concurrent) 802.11ax wireless access point, 4x4:4 streams, adaptive antennas, dual ports, onboard BLE and Zigbee, PoE support. Includes adjustable acoustic drop ceiling bracket. One Ethernet port is 2.5GbE. Does not include power adaptor.</t>
  </si>
  <si>
    <t>902-0120-0000</t>
  </si>
  <si>
    <t>Secure Mounting Bracket for Ruckus R720, R710. Mounts to hard wall/ceiling, pole, and truss. Also fits R500, R510, R610, R600, R310, M510 and R700 without pad-lock support.</t>
  </si>
  <si>
    <t>L09-VSCG-WW00</t>
  </si>
  <si>
    <t xml:space="preserve">Virtual SmartZone 3.0 or newer software virtual appliance, 1 Instance, includes 1 AP license. </t>
  </si>
  <si>
    <t>L09-0001-SG00</t>
  </si>
  <si>
    <t xml:space="preserve">AP management license for SZ-100/vSZ 3.X/SCG200/SZ300, 1 Ruckus AP access point. </t>
  </si>
  <si>
    <t>L09-0001-SGCX</t>
  </si>
  <si>
    <t xml:space="preserve">Switch  management license for SZ-100/vSZ 5.X/SZ300, 1 Ruckus ICX switch. </t>
  </si>
  <si>
    <t>S02-VSCG-5L00</t>
  </si>
  <si>
    <t>Associate Partner Support, - VSZ-RTU, 5 YR</t>
  </si>
  <si>
    <t>S02-0001-5LSG</t>
  </si>
  <si>
    <t>Associate Partner Support, Per SZ/(v)SZ AP, 5 YR</t>
  </si>
  <si>
    <t>Wifi Total</t>
  </si>
  <si>
    <t>E40G-QSFP-LR4-8</t>
  </si>
  <si>
    <t>40GBase-LR4 QSFP+ optic (LC), for up to 10km over SMF 8-PACK</t>
  </si>
  <si>
    <t>10G-SFPP-LR-8</t>
  </si>
  <si>
    <t>10GBASE-LR,SFPP SMF LC CONNECTOR 8-PACK</t>
  </si>
  <si>
    <t>10G-SFPP-LR</t>
  </si>
  <si>
    <t>10GBASE-LR, SFP+ optic (LC), for up to 10km over SMF</t>
  </si>
  <si>
    <t>E1MG-TX</t>
  </si>
  <si>
    <t>1000BASE-TX SFP Copper, RJ-45 Connector</t>
  </si>
  <si>
    <t>Optics Total</t>
  </si>
  <si>
    <t>Switch  management license for SZ-100/vSZ 5.X/SZ300, 1 Ruckus ICX switch. Order this when you intend to run software version from 5.0 onwards.</t>
  </si>
  <si>
    <t>S02-0001-5LCX</t>
  </si>
  <si>
    <t>Partner WatchDog Support for ICX-MGT License, 5 Yr</t>
  </si>
  <si>
    <t>NMS Total</t>
  </si>
  <si>
    <t>IP-Telephony</t>
  </si>
  <si>
    <t>Sl No</t>
  </si>
  <si>
    <t>Specifications</t>
  </si>
  <si>
    <t>Rate Per Unit</t>
  </si>
  <si>
    <r>
      <t xml:space="preserve">Providing &amp; Installation of IP PBX Server based on SIP based open Technology. </t>
    </r>
    <r>
      <rPr>
        <sz val="11"/>
        <rFont val="Calibri"/>
        <family val="2"/>
      </rPr>
      <t>The system 1+1 configuration (High Availability) shall be fully redundant with capacity of 900 IP lines expandable TO 3000 lines. The system should provide seamless features for IP terminal (SIP/H.323), Analogue extensions and Digital Extensions as per the configuration mentioned below.</t>
    </r>
  </si>
  <si>
    <t xml:space="preserve">SITC OF  IP PBX - Open SIP (RFC3261) protocol enable IP PBX in Embadded Server (no third party Server) with High Redundancy (On going calls should not disconnect) based on Asterisk 16 version atleast, no licensing barrier should have 4 FXO, 4 FXS, 2 GigE, 1 HA Ethernet port, up to 1800 Users and manage 180-200 concurrent calls on SRTP, Supported Video Codecs: H.265, H.264, H.263, H.263+, VP8, DTMF Methods: In Audio, RFC2833, and SIP INFO, Network Protocols: TCP/UDP/IP, RTP/RTCP, ICMP, ARP, DNS&lt; DDNS, DHCP, NTP, TFTP, SSH, HTTP/HTTPS, PPPoE, SIP (RFC3261), STUN, SRTP, TLS, LAD,  Call Features: Cal park, call forward, call transfer, DND, ring/hunt group, paging/intercom etc. The product should have in-built Audio Conference bridge up to 200 Parties. The Product should support in-skin (of same brand) Video Conference bridge up to 36 Parties in the IPPBX, whenever require. API available for third-party integrations, including CRM and PMS platforms; Automated NAT firewall traversal service facilitates secure remote connections - Hardware Warranty Three Years Consider in HA </t>
  </si>
  <si>
    <t>Providing &amp; Installation Equipped for IP Extensions</t>
  </si>
  <si>
    <t>Built-in above serial no. 1</t>
  </si>
  <si>
    <t xml:space="preserve">Providing &amp; Installation Equipped for ISDN 2 port PRI Lines for 60 channels </t>
  </si>
  <si>
    <t>PRI-VoIP Gateway</t>
  </si>
  <si>
    <t>Providing &amp; Installation Built-in Trunking license</t>
  </si>
  <si>
    <t xml:space="preserve">Providing &amp; Installation Minimum 20 Party Audio Conference bridge with web based GUI interface to manage the Conference </t>
  </si>
  <si>
    <t>Grandstream's Integrated Application. This is built-in is above Serial no. 1</t>
  </si>
  <si>
    <t>Hardware based or Built-in Auto Attendant of same OEM</t>
  </si>
  <si>
    <t xml:space="preserve">Providing &amp; Installation Hardware based Operator Console with all accessories and headset with specifications </t>
  </si>
  <si>
    <t>GRANDSTREAM’S ENTERPRISE IP PHONES FOR OPERATOR CONSOLE with 4.3" TFT color LCD, 480x272 resolution, 6 SIP accounts, 12 (WITH 4 PAGES) digital - on screen BLF Keys, Dual Gigabit ports, PoE, Bluetooth, 5 way Conference 
GXP2200 Extn Module is 20 Keys with 2 Pages DSS Console with LCD Screen</t>
  </si>
  <si>
    <t>Providing &amp; Installation Call Billing Software</t>
  </si>
  <si>
    <t>Providing &amp; Installation Voice Mail</t>
  </si>
  <si>
    <t>Providing &amp; Installation Basic IP or SIP Phones with 1G support</t>
  </si>
  <si>
    <t xml:space="preserve">GRANDSTREAM’S IP PHONE with 2 SIP Accounts, 3 Party Conference, Full duplex speaker phone with eco cancellation, HD Audio, 132 X 48 LCD with Backlit, Support EHS for Plantronics Headsets, 3 XML programmable context-sensitive soft keys, Phone book upto 500 contact &amp; 200 call records, 8 BLF Keys, 10/100/1000 Mbps ports, 4 Navigation, Menu Keys, 13 dedicated function keys, RJ9 Headset Jack, Support all standard codec like G.711u/a, G.729a/b, G.726-32, G.722 (wide-band) </t>
  </si>
  <si>
    <t>Providing &amp; Installation Video IP or SIP Phones with 1G support</t>
  </si>
  <si>
    <t>GRANDSTREAM MULTIMEDIA TOUCH SCREN VIDEO PHONES with Android base 4.3” capacitive touch screen color LCD screen, Mega Pixel CMOS camera, 6 SIP accounts, Integrated PoE &amp; Bluetooth, Gigabit Ethernet Ports, Integrated Wi-Fi, Mini HDMI Port for Audio/Video out, Web browsing, Frame rate 30 fps, Picture – in – Picture, Phone book up to 1000 contacts, Full Duplex Speaker Phone</t>
  </si>
  <si>
    <t>Providing &amp; Installation PC(HP/Dell Business PC included with 5 years Warranty) for Voice Mail, IVR and Voice Mail</t>
  </si>
  <si>
    <t>Providing &amp; Installation Centralized configuration software Console to manage IPPBX &amp; Gateways from central location of same OEM (Model: QCC)</t>
  </si>
  <si>
    <t>Total</t>
  </si>
  <si>
    <t>CCTV</t>
  </si>
  <si>
    <t>CAMERA TYPE</t>
  </si>
  <si>
    <t>MODEL NO</t>
  </si>
  <si>
    <t>Specification</t>
  </si>
  <si>
    <t>Units</t>
  </si>
  <si>
    <t>Material Rate</t>
  </si>
  <si>
    <t>Outdoor Dome  5 MP</t>
  </si>
  <si>
    <t>FD9380-H</t>
  </si>
  <si>
    <r>
      <rPr>
        <sz val="11"/>
        <rFont val="Calibri"/>
        <family val="2"/>
      </rPr>
      <t>SITC of</t>
    </r>
    <r>
      <rPr>
        <b/>
        <sz val="11"/>
        <rFont val="Calibri"/>
        <family val="2"/>
      </rPr>
      <t xml:space="preserve"> 5 MP IR Dome Network camera,</t>
    </r>
    <r>
      <rPr>
        <sz val="11"/>
        <rFont val="Calibri"/>
        <family val="2"/>
      </rPr>
      <t xml:space="preserve"> 30 FPS - Image Sensor :1/2.8″ProgressiveScan CMOS ,Minimum Illumination: Color Picture at .005 Lux ,WDR Minimum 120 DB ,Lens 2.8mm  ,IR Distance should be 30 Meter ,Day &amp; Night :Auto Switch On  ,Image Resolution should be (2592*1944) ,Video Compression should be H.265+ ,Network Storage :NAS(Support NFS,SMB/CIFS) ,Audio IN /OUT: Built IN Microphone, SD Card Slot support : up to 256 GB; System Compactibility :ONVIF Profile G &amp; Q Power Supply :POE / Adapter ,IP 67 Certified Weatherproof ,Ik 10 Housing ,Intelligent Analytics- People Counting&amp; Report - Count thenumber of people entering or exiting, Face Detection-  Detect and capture faces, get real-timesnapshots; Video Analysis-  Region Entrance, Region Exiting, Advanced Motion Detection,Tamper Detection,Artificial Intellegince Supported - Ready with Smart Campus platform as well as  Integration with BMS VOIP Telephony thru SIP, &amp; PA System</t>
    </r>
    <r>
      <rPr>
        <b/>
        <sz val="11"/>
        <rFont val="Calibri"/>
        <family val="2"/>
      </rPr>
      <t>.</t>
    </r>
  </si>
  <si>
    <t>Outdoor Bullet 5 MOtorized MP</t>
  </si>
  <si>
    <t>IB9367-HT</t>
  </si>
  <si>
    <t>OUTDOOR H.265 5MP FULL HD IP66 IP67 IK10 IR BULLET CAMERA, 60 MTR IR RANGE WITH SMART IR, 120 DB WDR, 2.8 -12 MM MOTORISED VF LENS, TWO WAY AUDIO- Face Detection-  Detect and capture faces, get real-timesnapshots; Video Analysis-  Region Entrance, Region Exiting, Advanced Motion Detection,Tamper Detection,Artificial Intellegince Supported - Ready with Smart Campus platform as well as  Integration with BMS VOIP Telephony thru SIP, &amp; PA System.</t>
  </si>
  <si>
    <t>Fisheye Camera</t>
  </si>
  <si>
    <t>FE9191</t>
  </si>
  <si>
    <t>INDOOR H.265 12MP FISHEYE CAMERA, 61.8 DB WDR, 1.29 MM FIXED LENS, TWO WAY AUDIO, Face Detection-  Detect and capture faces, get real-timesnapshots; Video Analysis-  Region Entrance, Region Exiting, Advanced Motion Detection,Tamper Detection,Artificial Intellegince Supported - Ready with Smart Campus platform as well as  Integration with BMS VOIP Telephony thru SIP, &amp; PA System.</t>
  </si>
  <si>
    <t xml:space="preserve">Mini PoE PTZ Bullet </t>
  </si>
  <si>
    <t>IB9387-HT</t>
  </si>
  <si>
    <t>OUTDOOR H.265 5MP IP66 IP67 IK10 IR BULLET CAMERA, 50 MTR IR RANGE WITH SMART IR, 120 DB WDR, 2.7 ~ 13.5 MM MOTORISED VF LENS, TWO WAY AUDIO, Face Detection-  Detect and capture faces, get real-timesnapshots; Video Analysis-  Region Entrance, Region Exiting, Advanced Motion Detection,Tamper Detection,Artificial Intellegince Supported - Ready with Smart Campus platform as well as  Integration with BMS VOIP Telephony thru SIP, &amp; PA System.</t>
  </si>
  <si>
    <t>OUTDOOR PTZ</t>
  </si>
  <si>
    <t>SD9374-EHL (with mount and midspan)</t>
  </si>
  <si>
    <t>OUTDOOR H.265 5 MP 30 FPS 36X IP66 IK10 NEMA4X SPEED DOME CAMERA,  250M IR RANGE, 120 DB WDR, 6 - 216 MM MOTORISED VF LENS, TWO WAY AUDIO, Face Detection-  Detect and capture faces, get real-timesnapshots; Video Analysis-  Region Entrance, Region Exiting, Advanced Motion Detection,Tamper Detection,Artificial Intellegince Supported - Ready with Smart Campus platform as well as  Integration with BMS VOIP Telephony thru SIP, &amp; PA System.</t>
  </si>
  <si>
    <t>License Plate Recognition</t>
  </si>
  <si>
    <t>IB9365-HT (12-40mm)</t>
  </si>
  <si>
    <t xml:space="preserve">5 MP outdoor bullet network camera 60 fps • SNV II • WDR Pro II • Smart Stream III • Smart IR II • 50/100M IR • IK10 • NEMA 4X (12-40 MM LEMS) Face Detection-  Detect and capture faces, get real-timesnapshots; Video Analysis-  Region Entrance, Region Exiting, Advanced Motion Detection,Tamper Detection,Artificial Intellegince Supported - Ready with Smart Campus platform as well as  Integration with BMS VOIP Telephony thru SIP, &amp; PA System.
</t>
  </si>
  <si>
    <t xml:space="preserve">64 Channels Network Video Recorder </t>
  </si>
  <si>
    <t>NR9682 (w/o HDD)</t>
  </si>
  <si>
    <t>64 CHANNEL H.265 EMBEDDED NETWORK VIDEO RECORDER WITH HDMI &amp; VGA VIDEO OUTPUT, 3U RACK MOUNT, 16 HDD SLOTS, HOT SWAPPABLE, RAID 0, 1, 5, 6, 10, REDUNDANT POWER, 400 MBPS NETWORK THROUGHPUT; Face Detection-  Detect and capture faces, get real-timesnapshots; Video Analysis-  Region Entrance, Region Exiting, Advanced Motion Detection,Tamper Detection,Artificial Intellegince Supported - Ready with Smart Campus platform as well as  Integration with BMS VOIP Telephony thru SIP, &amp; PA System.</t>
  </si>
  <si>
    <t>TV</t>
  </si>
  <si>
    <t xml:space="preserve">
LH-75UMP2KD </t>
  </si>
  <si>
    <t>LH-75UMP2KD -- 75"  4K UHD(3840 X 2160) LED display, 400 Cd/m2, HDMI X 2, DVI X 1, DP X 1, VGA X 1, Video IN X 1, Component x 1, USB X 4, RJ45  X 1(SOC), RS232 X 1, Audio IN  X1,  Video Out x 1, 20W in built speaker, Built in SOC based media player, Linux Debian 9.0 OS, 2 GB RAM, 16GB Memory, Built in 2.4 Ghz Wifi, Bluetooth, IPS LED display, USB media player, Auto Input search, Auto sleep, Auto wakeup, Auto source detect and switch</t>
  </si>
  <si>
    <t xml:space="preserve">LH-55UMP2KD 55" </t>
  </si>
  <si>
    <t>LH-55UMP2KD 55"  4K UHD(3840 X 2160) LED display,  350 Cd/m2, HDMI X 2, DVI X 1, DP X 1, VGA X 1, Video IN X 1, Component x 1, USB X 4, RJ45  X 1(SOC), RS232 X 1, Audio IN  X1,  Video Out x 1, 20W in built speaker, Built in SOC based media player, Linux Debian 9.0 OS, 2 GB RAM, 16GB Memory, Built in 2.4 Ghz Wifi, Bluetooth, IPS LED display, USB media player, Auto Input search, Auto sleep, Auto wakeup, Auto source detect and switch</t>
  </si>
  <si>
    <t>WD / Seagate surveillance hdd</t>
  </si>
  <si>
    <t>10 TB surveillance hdd with RAID Supported</t>
  </si>
  <si>
    <t>Viewing Station Hardware &amp; Accessiories</t>
  </si>
  <si>
    <t>Monitoring Station with DIFFERENT Cable &amp; Accessiories, CCTV Back Box</t>
  </si>
  <si>
    <t>GRAND TOTAL</t>
  </si>
  <si>
    <t>Passive</t>
  </si>
  <si>
    <t>UOM</t>
  </si>
  <si>
    <t>DATA,  MULTI MEDIA &amp; CCTV (PASSIVE COMPONENTS)</t>
  </si>
  <si>
    <t>1.16.2</t>
  </si>
  <si>
    <t>Supply, installation, testing &amp; commissioning of following splitter boxes :-</t>
  </si>
  <si>
    <t>b)</t>
  </si>
  <si>
    <t>2 way splitter</t>
  </si>
  <si>
    <t xml:space="preserve">Nos </t>
  </si>
  <si>
    <t>c)</t>
  </si>
  <si>
    <t>3 way splitter</t>
  </si>
  <si>
    <t>d)</t>
  </si>
  <si>
    <t>4 way splitter</t>
  </si>
  <si>
    <t>1.16.3</t>
  </si>
  <si>
    <t>Supply, installation, testing &amp; commissioning of RG-11 coaxial  in the existing conduits for TV System.</t>
  </si>
  <si>
    <t>RM</t>
  </si>
  <si>
    <t>1.16.4</t>
  </si>
  <si>
    <t>Supply, installation, testing &amp; commissioning of RG-6 coaxial cable in the existing conduits for MATV.</t>
  </si>
  <si>
    <t>PUBLIC ANNOUNCEMENT SYSTEM</t>
  </si>
  <si>
    <t>Sr. no</t>
  </si>
  <si>
    <t xml:space="preserve">Product description </t>
  </si>
  <si>
    <t>Public Announcement System for Campus</t>
  </si>
  <si>
    <t>Two way ceiling speaker with 114 mm [4.5-inch] weather resistant paper cone.  Frequency Range: 62 Hz - 18 kHz, Wattage: 6watts, Sensitivity: 93dB, Coverage: 140° conical, Max Peak SPL: 107dB,  Impedance: 8 Ohms, Transformer Taps: 70 V: 6, 3, 1.5, 0.75 watts and 8 ohm bypass. 100V: 6, 3, 1.5 watts and 8 ohm bypass Enclosure Material: Painted ABS polymer. Grille Fixture Type: Powder coated steel. Colour: White.</t>
  </si>
  <si>
    <t xml:space="preserve">4-Channel Network based amplifiers with 5th Generation Class D hybrid powertrain design. 350W/CH @ 16, 700W/CH @ 8, 800W/CH @4 &amp; 600W/CH @2 Ohms &amp; 700W/CH @ 100v/70v Tapping. 2 Channels Bridge Mode: 1500W/CH@ 8 &amp;4 Ohms &amp; 200v/1400v Tapping. 4 Routable Mic/ Line Inputs with 12V Phantom Power. Power Sharing between 2 channels feature for wattage distribution as per the load required by speakers in respective areas.  Control &amp; Monitoring: Centralised Processor over IP. GPIO: Eight configurable, bi-directional GPIO connections, Frequency Response: 20 Hz - 20 kHz +0.2 dB / -0.7 dB. Input Impedance: &gt;8k balanced and &gt;4k unbalanced. Controls &amp; Indicators: Power, Channel MUTE buttons, Channel SELECT buttons, Channel Input signal and CLIP LED Indicators, Channel Output and LIMIT LED meters, NEXT, PREV, ID buttons, Control knob, LCD Graphic Display.  </t>
  </si>
  <si>
    <t>Page Station with 16 Buttons command keypad and Gooseneck mic.Capacitive touch, programmable keypad and 240 x 64 graphics LCD for flexible customization,Second microphone input and GPIO allow one Page Station to serve two locations,Dual Ethernet connections support network redundancy,Audio Channels-2 line inputs, 1 line output,Power-IEEE 802.3af power over Ethernet (POE) or +24V DC,Frequency Response-  20 Hz - 20 kHz (max)-± 0.5 dB,20 Hz - 20 kHz (typical)- ± 0.2 dB, Input Impedance(Balanced/Unbalanced)-10k ohms</t>
  </si>
  <si>
    <t>Digital Signal Processor with  8 mic/line level analog audio inputs, 8 line level analog audio outputs, 8 Flex Channel mic/line level analog audio inputs or outputs, Up to 16 assignable and routeable AEC processor instances, 16 General Purpose Inputs (GPI) x16 General Purpose Outputs (GPO),  Input Frequency Response-20Hz to 20kHz @ +21dBu,Input Impedance (balanced)-5K Ohms Nominal, Input Sensitivity Range (1dB Steps)--39 dBu min to +21 dBu max, A/D – D/A Converters - 24-bit, Sampling Rate-48kHz, Input Impedance (balanced)-5K ohms nominal, Output Dynamic Range-&gt; 108dB,Inbuilt 16 Multitrack Player capacity,Front Panel monochrome OLED with capacitive touch buttons for settings. Control and integrate external devices using TCP/IP, RS232 and GPIO.</t>
  </si>
  <si>
    <t>User Control Interface  Deployment Software License for above mentioned Digital Signal processor, Should be Perpetual and installed on DSP processor. Should support multiple User Control Interfaces simulataneously</t>
  </si>
  <si>
    <t xml:space="preserve">User Control Interface  Deployment Software License for above mentioned Digital Signal processor, Should be Perpetual and installed on DSP processor. Should support control of multiple devices simutaneously via Ethernet, RS232 and IR. </t>
  </si>
  <si>
    <t>TableTop Touch Controller with Wirelessly control to PA ZONE Selection In-Plane Switching (IPS) technology, 16M colors. Viewable Screen.   Dimensions: 8", Resolution: 1280 x 800, Brightness: 4000 Nits. Panel Orientation: Vertical/ Horizontal, Operating Temperature: 0°-50° C, Rear Panel Connectors Configurable over the layer 3 network to the remote DSP via Network Switch</t>
  </si>
  <si>
    <t>Hardware Connector</t>
  </si>
  <si>
    <t>Speaker 2 Pair cable</t>
  </si>
  <si>
    <t>Grand Total</t>
  </si>
  <si>
    <t>Server Room Video Wall</t>
  </si>
  <si>
    <t xml:space="preserve">Supply </t>
  </si>
  <si>
    <t>Installation</t>
  </si>
  <si>
    <t xml:space="preserve"> VIDEO WALL CUBES OF 60" DIAGONAL  IN A SUITABLE CONFIGURATION WITH TOTAL VIDEO WALL NATIVE RESOLUTION 11520 X 4320 PIXELS COMPLETE WITH  BASE STANDS including with Cube &amp; Controller: Cube &amp; controller should be from the same manufacturer , The OEM should be an established multinational in the field of video walls and should have installations around the world , Total Video Wall Resolution:11520 x 4320 pixels or higher,Laser light source, Brightness Uniformity: ≥ 95 % ,Dynamic Contrast:1000000:1 or more,IP based control to be provided,IR remote control should be provided for quick access,Screen to Screen Gap: ≤ 0.2 mm at 22~ 25 ° C ( control room Temperature ),Screen should be minimum 3 layers with a Hard Backing to prevent bulging ,Half viewing angles of H : ±36° and V : ±34°,Input: 1 x  HDMI 2.0,Input: 1 x  Dsub-15 ,Input: 1 x  Display port 1.2,Cube should be equipped with a built in dual redundant power supply built inside the cube,By Means of a heat pipe . No hazadrous liquid to be used inside the cooling system. OEM to declare the liquid being used in the cooling system.,IP6X certification from a third party lab to be provided as proof of meeting the parameter,Total Cube depth should be equal or less than 500 mm,System should able to switch to secondary input if primary input is not available,System should also automatically switch back to primary input from secondary input as soon as the primary  input is available again.,Monitoring  of critical  parameters :Internal Temperature,Brightness ,Cooling ,Light Source Status,Should be possible to demonstrate these parameter through active monitoring interface,Maintenance Access is rear,Each cube should have a screen size of 1328 mm wide and 747 mm high,Videowall should be equipped with a cube control &amp; monitoring system,System should be based on Python- Django  framework with web browser architecture ,Should be able to control &amp; monitor individual cube , multiple cubes  and multiple video walls ,Provide videowall status including  Source , light source ,temperature, fan and power information ,Should provide a virtual remote on the screen to control the videowall,Input sources can be scheduled in " daily", "periodically" or "sequentially" mode per user convenience,System should have a quick monitor area to access critical functions of the videowall,User should be able to add or  delete critical functions from quick monitor area ,Automatically launch alerts, warnings, error popup windows in case there is an error in the system ,User should be able to define the  error messages  as informational, serious or warning messages,Automatically notify the error to  the administrator or user through a pop up window and email ,Status log file should be downloadable in CSV format as per user convenience etc. complete.</t>
  </si>
  <si>
    <t xml:space="preserve"> ePodium 
Delivers unmatched Interactivity among various digital devices with its slim design podium which allows you to communicate with your audiences more effectively. Includes Body with visualiser Tray, 21.5 Inches Touch Screen Monitor, 1 lapel, 1 Handheld, 1 Gooseneck Mic, Amplifier, Speaker Pair and Full Fledge Controller with 5 RS-232 ports, 2 IR/RS-232, 10 Relay Control, 7 inches Touchpad.</t>
  </si>
  <si>
    <t>AMOUNT</t>
  </si>
  <si>
    <t>Stage Curtain System for proposed Auditorium for Sai Baba Educational campus</t>
  </si>
  <si>
    <t>S.no</t>
  </si>
  <si>
    <t>Rate- INR</t>
  </si>
  <si>
    <t>Amount - INR</t>
  </si>
  <si>
    <t>FOH Top Frill</t>
  </si>
  <si>
    <t>Supply, Stiching &amp; Fixing of Decorative Velvet Fabric/Decorative Fabric for frill curtain with cotton tie and other accessiories</t>
  </si>
  <si>
    <t>Stage FOH Curtain System</t>
  </si>
  <si>
    <t>Supply and Fixing of Bi-Parting Curtain Track with steel rope, pulleys, moving hooks and other accessiories including heavy duty motor mechanism with gearbox and hardware accessiories</t>
  </si>
  <si>
    <t>Supply, Stiching &amp; Fixing of Decorative Velvet Fabric/Decorative Fabric for Bi-Parting curtains,eyelets and other accessiories</t>
  </si>
  <si>
    <t>Stage Mid &amp; Rear Curtain System</t>
  </si>
  <si>
    <t>Supply and Fixing of Bi-Parting Curtain Track with steel rope, pulleys, moving hooks and other accessiories including medium duty motor mechanism with gearbox and hardware accessiories</t>
  </si>
  <si>
    <t>Supply, Stiching &amp; Fixing of Black drill cotton for Bi-Parting curtains,eyelets and other accessiories</t>
  </si>
  <si>
    <t>Stage Top Frill</t>
  </si>
  <si>
    <t>Supply, Stiching &amp; Fixing of Black drill cotton for Frill curtains, Cottomn tie and other accessiories</t>
  </si>
  <si>
    <t>Stage Side Wings</t>
  </si>
  <si>
    <t>Supply &amp; Ficing of Side Wing Track</t>
  </si>
  <si>
    <t>Pairs</t>
  </si>
  <si>
    <t>Supply, Stiching &amp; Fixing of Black drill cotton fabric for side wing curtains,eyelets and other accessiories</t>
  </si>
  <si>
    <t>Stage Cyclorama Backdrop</t>
  </si>
  <si>
    <t>Supply and fixing of 2mm thick 50mm diameter MS tube Cycloroma frame with hooks at equal interval to fix screen including painting</t>
  </si>
  <si>
    <t>Supply and fixing of heavy duty motor mechanism with gearbox and other accessiories for cyclorama frame</t>
  </si>
  <si>
    <t>Supply and fixing of Cyclorama screen fit to size with 6ae Black boarder including eyelets</t>
  </si>
  <si>
    <t>Electrcial &amp; Electronic accessiories</t>
  </si>
  <si>
    <t>Supply &amp; Fixing of 7 Motor Control centre with Phase reversal &amp; Safety protection</t>
  </si>
  <si>
    <t>Supply &amp; fixing of 8 Core *1.5 Sqmm Moduled Electrical cable</t>
  </si>
  <si>
    <t>R.M</t>
  </si>
  <si>
    <t>Suply and fixing of 25mm PVC Electrical Condute with fixing accessiores like bend collar clamp and screws</t>
  </si>
  <si>
    <t>Total of Amount in Rupees</t>
  </si>
  <si>
    <t xml:space="preserve">Projection System- cableing for proposed  Auditorium </t>
  </si>
  <si>
    <t xml:space="preserve">SI. NO. </t>
  </si>
  <si>
    <t>DESCRIPTION</t>
  </si>
  <si>
    <t>UNIT</t>
  </si>
  <si>
    <t>QUANTITY</t>
  </si>
  <si>
    <t>RATE (IN RS. )</t>
  </si>
  <si>
    <t>AMOUNT (IN RS)</t>
  </si>
  <si>
    <t>PROJECTOR with Suitable lance and Stand</t>
  </si>
  <si>
    <t xml:space="preserve"> Projector type Single chip DLP laser phosphor projector
Resolution 1,920 x 1,200 (WUXGA)
Brightness 9,000 ANSI lumens 9,500 center lumens 10,200 ISO lumens
Contrast ratio 1,200:1 sequential; 6,000:1 dynamic; Extreme black: 100,000:1
Brightness uniformity 85%
Aspect ratio 16:10
Lens type G-lenses - 0.36:1 / 0.75-0.95:1 / 0.95-1.22:1 / 1.22-1.52:1 / 1.52-2.92:1 / 2.90-5.50:1
Optical lens shift Vertical up to 100%, depending on lens
Horizontal up to 30%, depending on lens
Motorized zoom and focus
Motorized lens shift Color correction Yes
CLO (constant light output) Yes Light source Laser phosphor Light source lifetime Up to 20,000hrs Sealed DLP™ core Yes Orientation 360° rotation, no restrictions 3D Active stereoscopic 3D Image processing Warp &amp; blend possible via external tool Keystone correction Yes Inputs 2x HDMI 1.4 / DVI-D / HDBaseT / 3G-SDI / VGA (D-Sub 15 pin) / RJ 45 Ethernet / RS232 in
Input resolutions  Up to 1,920 x 1,200 @ 60Hz refresh rates: 24Hz to 120Hz for 720p (1280x720) and 24Hz to 60Hz for WUXGA (1920x1200)
Software tools Projector Toolset
Control IR, RS232, RJ45, 3.5mm phone jack for wired remote Network connection 10/100 Ethernet, RJ45 Power requirements 100-240V / 50-60Hz Power consumption 935W nominal, 1080W maximum BTU per hour 3,190 BTU/h nominal; 3,690 BTU/h maximum Standby power less than 0.5W Noise level (typical at 25°C/77°F) 36dB(A) - 40dB(A) depending on the used mode
Operating temperature 5 - 40 °C (sea level)
Storage temperature -10 to 60 °C
Operating humidity 10 - 85% RH, non-condensing
Storage humidity 5 - 90% RH, non-condensing
Dimensions (WxLxH) without feet: 484 x 529 x 195 mm / 19.06 x 20.83 x 7.68 in Weight without lens: 22.7 kg / 50.1 lbs Standard accessories Power cord, wireless remote control Certifications CE, FCC Class A, cTUVUS, CCC, EAC, KCC, RCM, BIS, BSMI</t>
  </si>
  <si>
    <t>Total Amount (In Rupees)</t>
  </si>
  <si>
    <t xml:space="preserve">Sound Reinforcement System-Green Rooms  &amp; Rehersal Rooms </t>
  </si>
  <si>
    <t xml:space="preserve">A </t>
  </si>
  <si>
    <t>Green Rooms</t>
  </si>
  <si>
    <t>SITC of  2 way Dual 3.5 inch 75w Surface Mount Speaker</t>
  </si>
  <si>
    <t>Pair</t>
  </si>
  <si>
    <t>B</t>
  </si>
  <si>
    <t>Rehersal Rooms</t>
  </si>
  <si>
    <t>SITC of 2 way  12 inch 1200w powered Loudspeaker with Blutooth- facility</t>
  </si>
  <si>
    <t>NOS</t>
  </si>
  <si>
    <t>SITC  of Speaker stand for speaker</t>
  </si>
  <si>
    <t>SITC  of rack mount BEHR 12 channel Analog  Audio Mixer</t>
  </si>
  <si>
    <t xml:space="preserve">Motorised Intermediate Curtain for Bifurcation of Auditorium for </t>
  </si>
  <si>
    <t>ANNEXURE "I"'</t>
  </si>
  <si>
    <t>Supply and fixing of fold up Curtain with 2mm Thick MS tube shaft of size 50mm diameter including bearing and hardware accessories, heavy</t>
  </si>
  <si>
    <t>Supply stitching &amp; fixing of Decorative Cotton Fabric for fold up Curtain with eyelets other accessories</t>
  </si>
  <si>
    <t>Supply &amp; fixing of Single Motor Control centre with phase reversal &amp; safety protection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</si>
</sst>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43" formatCode="_ * #,##0.00_ ;_ * \-#,##0.00_ ;_ * &quot;-&quot;??_ ;_ @_ "/>
    <numFmt numFmtId="164" formatCode="_(&quot;$&quot;* #,##0.00_);_(&quot;$&quot;* \(#,##0.00\);_(&quot;$&quot;* &quot;-&quot;??_);_(@_)"/>
    <numFmt numFmtId="165" formatCode="_-* #,##0.00_-;\-* #,##0.00_-;_-* &quot;-&quot;??_-;_-@_-"/>
    <numFmt numFmtId="166" formatCode="_(* #,##0_);_(* \(#,##0\);_(* &quot;-&quot;??_);_(@_)"/>
    <numFmt numFmtId="167" formatCode="_(* #,##0.00_);_(* \(#,##0.00\);_(* &quot;-&quot;??_);_(@_)"/>
    <numFmt numFmtId="168" formatCode="0.0"/>
    <numFmt numFmtId="169" formatCode="&quot;₹ &quot;#,##0"/>
    <numFmt numFmtId="170" formatCode="&quot;₹ &quot;#,##0;&quot;₹ -&quot;#,##0"/>
    <numFmt numFmtId="171" formatCode="&quot; &quot;* #,##0&quot; &quot;;&quot; &quot;* &quot;-&quot;#,##0&quot; &quot;;&quot; &quot;* &quot;-&quot;??&quot; &quot;"/>
    <numFmt numFmtId="172" formatCode="&quot;₹ &quot;#,##0.00;&quot;₹ -&quot;#,##0.00"/>
    <numFmt numFmtId="173" formatCode="&quot; &quot;* #,##0.00&quot; &quot;;&quot; &quot;* \(#,##0.00\);&quot; &quot;* &quot;-&quot;??&quot; &quot;"/>
  </numFmts>
  <fonts count="56">
    <font>
      <sz val="11"/>
      <color theme="1"/>
      <name val="Calibri"/>
      <charset val="134"/>
      <scheme val="minor"/>
    </font>
    <font>
      <sz val="11"/>
      <color theme="1"/>
      <name val="Calibri"/>
      <family val="2"/>
      <scheme val="minor"/>
    </font>
    <font>
      <b/>
      <sz val="12"/>
      <color theme="1"/>
      <name val="Calibri"/>
      <charset val="134"/>
      <scheme val="minor"/>
    </font>
    <font>
      <sz val="11"/>
      <color rgb="FF00B050"/>
      <name val="Calibri"/>
      <charset val="134"/>
      <scheme val="minor"/>
    </font>
    <font>
      <b/>
      <sz val="11"/>
      <name val="Calibri"/>
      <charset val="134"/>
      <scheme val="minor"/>
    </font>
    <font>
      <sz val="11"/>
      <name val="Calibri"/>
      <charset val="134"/>
      <scheme val="minor"/>
    </font>
    <font>
      <b/>
      <sz val="11"/>
      <color theme="1"/>
      <name val="Calibri"/>
      <charset val="134"/>
      <scheme val="minor"/>
    </font>
    <font>
      <b/>
      <sz val="16"/>
      <color theme="1"/>
      <name val="Calibri"/>
      <charset val="134"/>
      <scheme val="minor"/>
    </font>
    <font>
      <b/>
      <sz val="12"/>
      <name val="Calibri"/>
      <charset val="134"/>
      <scheme val="minor"/>
    </font>
    <font>
      <sz val="11"/>
      <color indexed="8"/>
      <name val="Calibri"/>
      <charset val="134"/>
    </font>
    <font>
      <sz val="10"/>
      <name val="Helv"/>
      <charset val="134"/>
    </font>
    <font>
      <sz val="10"/>
      <name val="Arial"/>
      <charset val="134"/>
    </font>
    <font>
      <sz val="11"/>
      <color theme="1"/>
      <name val="Calibri"/>
      <charset val="134"/>
      <scheme val="minor"/>
    </font>
    <font>
      <b/>
      <sz val="11"/>
      <name val="Calibri"/>
      <family val="2"/>
      <scheme val="minor"/>
    </font>
    <font>
      <sz val="14"/>
      <name val="Calibri"/>
      <family val="2"/>
      <scheme val="minor"/>
    </font>
    <font>
      <sz val="20"/>
      <name val="Calibri"/>
      <family val="2"/>
      <scheme val="minor"/>
    </font>
    <font>
      <b/>
      <sz val="14"/>
      <name val="Calibri"/>
      <family val="2"/>
      <scheme val="minor"/>
    </font>
    <font>
      <b/>
      <sz val="12"/>
      <color theme="1"/>
      <name val="Calibri"/>
      <family val="2"/>
      <scheme val="minor"/>
    </font>
    <font>
      <sz val="11"/>
      <color rgb="FFFF0000"/>
      <name val="Calibri"/>
      <family val="2"/>
      <scheme val="minor"/>
    </font>
    <font>
      <b/>
      <sz val="11"/>
      <color theme="1"/>
      <name val="Calibri"/>
      <family val="2"/>
      <scheme val="minor"/>
    </font>
    <font>
      <b/>
      <i/>
      <sz val="12"/>
      <color theme="1"/>
      <name val="Calibri"/>
      <charset val="134"/>
      <scheme val="minor"/>
    </font>
    <font>
      <b/>
      <sz val="10"/>
      <name val="Arial"/>
      <charset val="134"/>
    </font>
    <font>
      <sz val="12"/>
      <name val="Cambria"/>
      <family val="1"/>
      <scheme val="major"/>
    </font>
    <font>
      <sz val="14"/>
      <name val="Cambria"/>
      <family val="1"/>
      <scheme val="major"/>
    </font>
    <font>
      <b/>
      <sz val="11"/>
      <name val="Cambria"/>
      <family val="1"/>
      <scheme val="major"/>
    </font>
    <font>
      <sz val="11"/>
      <name val="Cambria"/>
      <family val="1"/>
      <scheme val="major"/>
    </font>
    <font>
      <b/>
      <sz val="11"/>
      <name val="Cambria"/>
      <family val="1"/>
    </font>
    <font>
      <sz val="11"/>
      <name val="Cambria"/>
      <family val="1"/>
    </font>
    <font>
      <sz val="11"/>
      <name val="Calibri"/>
      <family val="2"/>
      <scheme val="minor"/>
    </font>
    <font>
      <b/>
      <u/>
      <sz val="11"/>
      <color theme="1"/>
      <name val="Calibri"/>
      <family val="2"/>
      <scheme val="minor"/>
    </font>
    <font>
      <b/>
      <u/>
      <sz val="11"/>
      <name val="Calibri"/>
      <family val="2"/>
      <scheme val="minor"/>
    </font>
    <font>
      <b/>
      <sz val="11"/>
      <color rgb="FFFF0000"/>
      <name val="Calibri"/>
      <family val="2"/>
      <scheme val="minor"/>
    </font>
    <font>
      <b/>
      <sz val="11"/>
      <color rgb="FF0000FF"/>
      <name val="Calibri"/>
      <family val="2"/>
      <scheme val="minor"/>
    </font>
    <font>
      <b/>
      <sz val="11"/>
      <color indexed="10"/>
      <name val="Calibri"/>
      <family val="2"/>
      <scheme val="minor"/>
    </font>
    <font>
      <b/>
      <sz val="11"/>
      <color indexed="30"/>
      <name val="Calibri"/>
      <family val="2"/>
      <scheme val="minor"/>
    </font>
    <font>
      <sz val="11"/>
      <color indexed="10"/>
      <name val="Calibri"/>
      <family val="2"/>
      <scheme val="minor"/>
    </font>
    <font>
      <b/>
      <sz val="11"/>
      <color indexed="8"/>
      <name val="Calibri"/>
      <family val="2"/>
    </font>
    <font>
      <b/>
      <sz val="10"/>
      <color indexed="8"/>
      <name val="Calibri"/>
      <family val="2"/>
    </font>
    <font>
      <sz val="12"/>
      <color indexed="8"/>
      <name val="Calibri"/>
      <family val="2"/>
    </font>
    <font>
      <sz val="11"/>
      <color indexed="8"/>
      <name val="Calibri"/>
      <family val="2"/>
    </font>
    <font>
      <b/>
      <sz val="14"/>
      <color indexed="8"/>
      <name val="Calibri"/>
      <family val="2"/>
    </font>
    <font>
      <sz val="10"/>
      <color theme="1"/>
      <name val="Calibri"/>
      <family val="2"/>
    </font>
    <font>
      <sz val="10"/>
      <color rgb="FFFF0000"/>
      <name val="Calibri"/>
      <family val="2"/>
    </font>
    <font>
      <sz val="11"/>
      <color theme="1"/>
      <name val="Calibri"/>
      <family val="2"/>
    </font>
    <font>
      <b/>
      <sz val="11"/>
      <name val="Calibri"/>
      <family val="2"/>
    </font>
    <font>
      <sz val="11"/>
      <name val="Calibri"/>
      <family val="2"/>
    </font>
    <font>
      <b/>
      <sz val="14"/>
      <name val="Calibri"/>
      <family val="2"/>
    </font>
    <font>
      <b/>
      <u/>
      <sz val="11"/>
      <name val="Calibri"/>
      <family val="2"/>
    </font>
    <font>
      <u/>
      <sz val="11"/>
      <color indexed="11"/>
      <name val="Calibri"/>
    </font>
    <font>
      <b/>
      <sz val="11"/>
      <color indexed="8"/>
      <name val="Calibri"/>
    </font>
    <font>
      <b/>
      <sz val="11"/>
      <color indexed="19"/>
      <name val="Calibri"/>
    </font>
    <font>
      <b/>
      <u/>
      <sz val="11"/>
      <color indexed="8"/>
      <name val="Calibri"/>
    </font>
    <font>
      <sz val="16"/>
      <color rgb="FF000000"/>
      <name val="Calibri"/>
      <family val="2"/>
    </font>
    <font>
      <sz val="11"/>
      <color rgb="FF000000"/>
      <name val="Calibri"/>
      <family val="2"/>
    </font>
    <font>
      <b/>
      <u/>
      <sz val="11"/>
      <color rgb="FF000000"/>
      <name val="Calibri"/>
      <family val="2"/>
    </font>
    <font>
      <b/>
      <sz val="11"/>
      <color rgb="FF000000"/>
      <name val="Calibri"/>
      <family val="2"/>
    </font>
  </fonts>
  <fills count="10">
    <fill>
      <patternFill patternType="none"/>
    </fill>
    <fill>
      <patternFill patternType="gray125"/>
    </fill>
    <fill>
      <patternFill patternType="solid">
        <fgColor theme="0" tint="-4.9989318521683403E-2"/>
        <bgColor theme="0" tint="-0.14993743705557422"/>
      </patternFill>
    </fill>
    <fill>
      <patternFill patternType="solid">
        <fgColor theme="0" tint="-0.14996795556505021"/>
        <bgColor indexed="64"/>
      </patternFill>
    </fill>
    <fill>
      <patternFill patternType="solid">
        <fgColor theme="3" tint="0.79998168889431442"/>
        <bgColor indexed="64"/>
      </patternFill>
    </fill>
    <fill>
      <patternFill patternType="solid">
        <fgColor theme="5" tint="0.39997558519241921"/>
        <bgColor indexed="64"/>
      </patternFill>
    </fill>
    <fill>
      <patternFill patternType="solid">
        <fgColor rgb="FFFFFF00"/>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0" tint="-0.249977111117893"/>
        <bgColor indexed="64"/>
      </patternFill>
    </fill>
  </fills>
  <borders count="94">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hair">
        <color auto="1"/>
      </bottom>
      <diagonal/>
    </border>
    <border>
      <left/>
      <right/>
      <top/>
      <bottom style="medium">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style="thin">
        <color auto="1"/>
      </left>
      <right/>
      <top/>
      <bottom/>
      <diagonal/>
    </border>
    <border>
      <left/>
      <right style="thin">
        <color auto="1"/>
      </right>
      <top/>
      <bottom/>
      <diagonal/>
    </border>
    <border>
      <left style="thin">
        <color auto="1"/>
      </left>
      <right style="medium">
        <color auto="1"/>
      </right>
      <top/>
      <bottom/>
      <diagonal/>
    </border>
    <border>
      <left style="medium">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medium">
        <color auto="1"/>
      </right>
      <top/>
      <bottom style="thin">
        <color auto="1"/>
      </bottom>
      <diagonal/>
    </border>
    <border>
      <left style="medium">
        <color auto="1"/>
      </left>
      <right style="thin">
        <color auto="1"/>
      </right>
      <top/>
      <bottom/>
      <diagonal/>
    </border>
    <border>
      <left style="medium">
        <color auto="1"/>
      </left>
      <right/>
      <top/>
      <bottom style="thin">
        <color auto="1"/>
      </bottom>
      <diagonal/>
    </border>
    <border>
      <left/>
      <right style="medium">
        <color auto="1"/>
      </right>
      <top style="thin">
        <color auto="1"/>
      </top>
      <bottom/>
      <diagonal/>
    </border>
    <border>
      <left style="thin">
        <color indexed="9"/>
      </left>
      <right style="thin">
        <color indexed="9"/>
      </right>
      <top style="thin">
        <color indexed="9"/>
      </top>
      <bottom style="thin">
        <color indexed="9"/>
      </bottom>
      <diagonal/>
    </border>
    <border>
      <left style="thin">
        <color indexed="9"/>
      </left>
      <right/>
      <top style="thin">
        <color indexed="9"/>
      </top>
      <bottom/>
      <diagonal/>
    </border>
    <border>
      <left/>
      <right/>
      <top style="thin">
        <color indexed="9"/>
      </top>
      <bottom/>
      <diagonal/>
    </border>
    <border>
      <left/>
      <right style="medium">
        <color indexed="8"/>
      </right>
      <top style="thin">
        <color auto="1"/>
      </top>
      <bottom style="thin">
        <color auto="1"/>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style="medium">
        <color indexed="8"/>
      </top>
      <bottom/>
      <diagonal/>
    </border>
    <border>
      <left style="medium">
        <color indexed="8"/>
      </left>
      <right style="medium">
        <color indexed="8"/>
      </right>
      <top/>
      <bottom/>
      <diagonal/>
    </border>
    <border>
      <left style="medium">
        <color indexed="8"/>
      </left>
      <right style="medium">
        <color indexed="8"/>
      </right>
      <top style="medium">
        <color indexed="8"/>
      </top>
      <bottom style="thin">
        <color indexed="9"/>
      </bottom>
      <diagonal/>
    </border>
    <border>
      <left style="medium">
        <color indexed="8"/>
      </left>
      <right style="medium">
        <color indexed="8"/>
      </right>
      <top style="thin">
        <color indexed="9"/>
      </top>
      <bottom style="thin">
        <color indexed="8"/>
      </bottom>
      <diagonal/>
    </border>
    <border>
      <left style="medium">
        <color indexed="8"/>
      </left>
      <right style="medium">
        <color indexed="8"/>
      </right>
      <top style="thin">
        <color indexed="8"/>
      </top>
      <bottom style="thin">
        <color indexed="9"/>
      </bottom>
      <diagonal/>
    </border>
    <border>
      <left style="medium">
        <color indexed="8"/>
      </left>
      <right style="medium">
        <color indexed="8"/>
      </right>
      <top style="thin">
        <color indexed="9"/>
      </top>
      <bottom style="thin">
        <color indexed="9"/>
      </bottom>
      <diagonal/>
    </border>
    <border>
      <left style="medium">
        <color indexed="8"/>
      </left>
      <right style="medium">
        <color indexed="8"/>
      </right>
      <top style="thin">
        <color indexed="9"/>
      </top>
      <bottom style="medium">
        <color indexed="8"/>
      </bottom>
      <diagonal/>
    </border>
    <border>
      <left style="medium">
        <color indexed="8"/>
      </left>
      <right style="medium">
        <color indexed="8"/>
      </right>
      <top style="medium">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medium">
        <color indexed="8"/>
      </right>
      <top style="thin">
        <color indexed="8"/>
      </top>
      <bottom style="medium">
        <color indexed="8"/>
      </bottom>
      <diagonal/>
    </border>
    <border>
      <left/>
      <right style="medium">
        <color indexed="8"/>
      </right>
      <top/>
      <bottom style="medium">
        <color indexed="8"/>
      </bottom>
      <diagonal/>
    </border>
    <border>
      <left style="thin">
        <color indexed="8"/>
      </left>
      <right style="thin">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8"/>
      </left>
      <right/>
      <top style="thin">
        <color indexed="8"/>
      </top>
      <bottom style="medium">
        <color indexed="8"/>
      </bottom>
      <diagonal/>
    </border>
    <border>
      <left style="medium">
        <color indexed="8"/>
      </left>
      <right style="thin">
        <color indexed="8"/>
      </right>
      <top style="thin">
        <color indexed="8"/>
      </top>
      <bottom style="medium">
        <color indexed="8"/>
      </bottom>
      <diagonal/>
    </border>
    <border>
      <left style="thin">
        <color indexed="9"/>
      </left>
      <right style="thin">
        <color indexed="9"/>
      </right>
      <top style="medium">
        <color indexed="8"/>
      </top>
      <bottom style="thin">
        <color indexed="9"/>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thin">
        <color indexed="12"/>
      </left>
      <right/>
      <top/>
      <bottom style="thin">
        <color indexed="8"/>
      </bottom>
      <diagonal/>
    </border>
    <border>
      <left/>
      <right/>
      <top/>
      <bottom style="thin">
        <color indexed="8"/>
      </bottom>
      <diagonal/>
    </border>
    <border>
      <left/>
      <right style="thin">
        <color indexed="12"/>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style="thin">
        <color indexed="8"/>
      </left>
      <right style="thin">
        <color indexed="8"/>
      </right>
      <top style="thin">
        <color indexed="8"/>
      </top>
      <bottom style="thin">
        <color indexed="12"/>
      </bottom>
      <diagonal/>
    </border>
    <border>
      <left style="thin">
        <color indexed="8"/>
      </left>
      <right style="thin">
        <color indexed="8"/>
      </right>
      <top/>
      <bottom/>
      <diagonal/>
    </border>
    <border>
      <left style="thin">
        <color indexed="8"/>
      </left>
      <right style="thin">
        <color indexed="8"/>
      </right>
      <top style="thin">
        <color indexed="12"/>
      </top>
      <bottom style="thin">
        <color indexed="12"/>
      </bottom>
      <diagonal/>
    </border>
    <border>
      <left style="thin">
        <color indexed="8"/>
      </left>
      <right style="thin">
        <color indexed="8"/>
      </right>
      <top style="thin">
        <color indexed="12"/>
      </top>
      <bottom style="thin">
        <color indexed="8"/>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12"/>
      </left>
      <right style="thin">
        <color indexed="12"/>
      </right>
      <top style="thin">
        <color indexed="8"/>
      </top>
      <bottom style="thin">
        <color indexed="12"/>
      </bottom>
      <diagonal/>
    </border>
    <border>
      <left style="thin">
        <color indexed="12"/>
      </left>
      <right style="thin">
        <color indexed="12"/>
      </right>
      <top style="thin">
        <color indexed="12"/>
      </top>
      <bottom style="thin">
        <color indexed="12"/>
      </bottom>
      <diagonal/>
    </border>
    <border>
      <left style="thin">
        <color indexed="12"/>
      </left>
      <right style="thin">
        <color indexed="12"/>
      </right>
      <top style="thin">
        <color indexed="12"/>
      </top>
      <bottom style="thin">
        <color indexed="8"/>
      </bottom>
      <diagonal/>
    </border>
    <border>
      <left style="thin">
        <color indexed="8"/>
      </left>
      <right style="thin">
        <color indexed="12"/>
      </right>
      <top style="thin">
        <color indexed="8"/>
      </top>
      <bottom style="thin">
        <color indexed="8"/>
      </bottom>
      <diagonal/>
    </border>
    <border>
      <left style="thin">
        <color indexed="12"/>
      </left>
      <right style="thin">
        <color indexed="12"/>
      </right>
      <top style="thin">
        <color indexed="8"/>
      </top>
      <bottom style="thin">
        <color indexed="8"/>
      </bottom>
      <diagonal/>
    </border>
    <border>
      <left style="thin">
        <color indexed="12"/>
      </left>
      <right style="thin">
        <color indexed="8"/>
      </right>
      <top style="thin">
        <color indexed="8"/>
      </top>
      <bottom style="thin">
        <color indexed="8"/>
      </bottom>
      <diagonal/>
    </border>
    <border>
      <left style="thin">
        <color indexed="12"/>
      </left>
      <right style="thin">
        <color indexed="12"/>
      </right>
      <top style="thin">
        <color indexed="12"/>
      </top>
      <bottom/>
      <diagonal/>
    </border>
    <border>
      <left style="thin">
        <color indexed="8"/>
      </left>
      <right/>
      <top/>
      <bottom style="thin">
        <color indexed="8"/>
      </bottom>
      <diagonal/>
    </border>
    <border>
      <left style="thin">
        <color indexed="12"/>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12"/>
      </left>
      <right style="thin">
        <color indexed="12"/>
      </right>
      <top/>
      <bottom style="thin">
        <color indexed="12"/>
      </bottom>
      <diagonal/>
    </border>
    <border>
      <left/>
      <right style="thin">
        <color indexed="64"/>
      </right>
      <top style="thin">
        <color indexed="8"/>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12">
    <xf numFmtId="0" fontId="0" fillId="0" borderId="0"/>
    <xf numFmtId="43" fontId="12" fillId="0" borderId="0" applyFont="0" applyFill="0" applyBorder="0" applyAlignment="0" applyProtection="0"/>
    <xf numFmtId="0" fontId="10" fillId="0" borderId="0"/>
    <xf numFmtId="0" fontId="11" fillId="0" borderId="5">
      <protection locked="0"/>
    </xf>
    <xf numFmtId="164" fontId="11" fillId="0" borderId="0" applyFont="0" applyFill="0" applyBorder="0" applyAlignment="0" applyProtection="0"/>
    <xf numFmtId="0" fontId="11" fillId="0" borderId="0"/>
    <xf numFmtId="0" fontId="10" fillId="0" borderId="0"/>
    <xf numFmtId="9" fontId="11" fillId="0" borderId="0" applyFont="0" applyFill="0" applyBorder="0" applyAlignment="0" applyProtection="0"/>
    <xf numFmtId="165" fontId="12" fillId="0" borderId="0" applyFont="0" applyFill="0" applyBorder="0" applyAlignment="0" applyProtection="0"/>
    <xf numFmtId="0" fontId="9" fillId="0" borderId="0" applyBorder="0" applyProtection="0"/>
    <xf numFmtId="0" fontId="11" fillId="0" borderId="0"/>
    <xf numFmtId="0" fontId="11" fillId="0" borderId="0">
      <alignment wrapText="1"/>
      <protection locked="0"/>
    </xf>
  </cellStyleXfs>
  <cellXfs count="700">
    <xf numFmtId="0" fontId="0" fillId="0" borderId="0" xfId="0"/>
    <xf numFmtId="0" fontId="0" fillId="0" borderId="0" xfId="0" applyFont="1" applyAlignment="1">
      <alignment vertical="center"/>
    </xf>
    <xf numFmtId="49" fontId="0" fillId="0" borderId="0" xfId="0" applyNumberFormat="1" applyFont="1" applyBorder="1"/>
    <xf numFmtId="49" fontId="0" fillId="0" borderId="0" xfId="0" applyNumberFormat="1" applyFont="1"/>
    <xf numFmtId="0" fontId="3" fillId="0" borderId="0" xfId="0" applyFont="1"/>
    <xf numFmtId="0" fontId="0" fillId="0" borderId="0" xfId="0" applyFont="1" applyAlignment="1">
      <alignment vertical="top"/>
    </xf>
    <xf numFmtId="0" fontId="0" fillId="0" borderId="0" xfId="0" applyFont="1" applyAlignment="1">
      <alignment vertical="top" wrapText="1"/>
    </xf>
    <xf numFmtId="2" fontId="4" fillId="0" borderId="0" xfId="0" applyNumberFormat="1" applyFont="1" applyAlignment="1">
      <alignment horizontal="center" vertical="top"/>
    </xf>
    <xf numFmtId="2" fontId="5" fillId="0" borderId="0" xfId="0" applyNumberFormat="1" applyFont="1" applyAlignment="1">
      <alignment horizontal="center" vertical="top"/>
    </xf>
    <xf numFmtId="0" fontId="0" fillId="0" borderId="0" xfId="0" applyFont="1"/>
    <xf numFmtId="49" fontId="4" fillId="2" borderId="1" xfId="11" applyNumberFormat="1" applyFont="1" applyFill="1" applyBorder="1" applyAlignment="1">
      <alignment horizontal="left" vertical="top" wrapText="1"/>
      <protection locked="0"/>
    </xf>
    <xf numFmtId="49" fontId="4" fillId="2" borderId="1" xfId="11" applyNumberFormat="1" applyFont="1" applyFill="1" applyBorder="1" applyAlignment="1">
      <alignment horizontal="center" vertical="top" wrapText="1"/>
      <protection locked="0"/>
    </xf>
    <xf numFmtId="0" fontId="0" fillId="0" borderId="1" xfId="0" applyBorder="1" applyAlignment="1">
      <alignment horizontal="center" vertical="top"/>
    </xf>
    <xf numFmtId="2" fontId="4" fillId="0" borderId="0" xfId="1" applyNumberFormat="1" applyFont="1" applyAlignment="1">
      <alignment horizontal="center" vertical="top"/>
    </xf>
    <xf numFmtId="2" fontId="5" fillId="0" borderId="0" xfId="1" applyNumberFormat="1" applyFont="1" applyAlignment="1">
      <alignment horizontal="center" vertical="top"/>
    </xf>
    <xf numFmtId="2" fontId="8" fillId="0" borderId="1" xfId="1" applyNumberFormat="1" applyFont="1" applyBorder="1" applyAlignment="1">
      <alignment horizontal="center" vertical="center"/>
    </xf>
    <xf numFmtId="2" fontId="4" fillId="0" borderId="2" xfId="1" applyNumberFormat="1" applyFont="1" applyBorder="1" applyAlignment="1">
      <alignment horizontal="left" vertical="top" wrapText="1"/>
    </xf>
    <xf numFmtId="2" fontId="5" fillId="0" borderId="2" xfId="1" applyNumberFormat="1" applyFont="1" applyBorder="1" applyAlignment="1">
      <alignment horizontal="left" vertical="top"/>
    </xf>
    <xf numFmtId="2" fontId="4" fillId="0" borderId="3" xfId="1" applyNumberFormat="1" applyFont="1" applyBorder="1" applyAlignment="1">
      <alignment horizontal="left" vertical="top" wrapText="1"/>
    </xf>
    <xf numFmtId="2" fontId="5" fillId="0" borderId="3" xfId="1" applyNumberFormat="1" applyFont="1" applyBorder="1" applyAlignment="1">
      <alignment horizontal="left" vertical="top"/>
    </xf>
    <xf numFmtId="2" fontId="4" fillId="0" borderId="4" xfId="1" applyNumberFormat="1" applyFont="1" applyBorder="1" applyAlignment="1">
      <alignment horizontal="left" vertical="top" wrapText="1"/>
    </xf>
    <xf numFmtId="2" fontId="5" fillId="0" borderId="4" xfId="1" applyNumberFormat="1" applyFont="1" applyBorder="1" applyAlignment="1">
      <alignment horizontal="left" vertical="top"/>
    </xf>
    <xf numFmtId="2" fontId="15" fillId="0" borderId="4" xfId="1" applyNumberFormat="1" applyFont="1" applyBorder="1" applyAlignment="1">
      <alignment horizontal="left" vertical="top"/>
    </xf>
    <xf numFmtId="2" fontId="8" fillId="0" borderId="0" xfId="1" applyNumberFormat="1" applyFont="1" applyBorder="1" applyAlignment="1">
      <alignment horizontal="center" vertical="center"/>
    </xf>
    <xf numFmtId="0" fontId="17" fillId="0" borderId="1" xfId="0" applyFont="1" applyBorder="1" applyAlignment="1">
      <alignment horizontal="center" vertical="center"/>
    </xf>
    <xf numFmtId="49" fontId="13" fillId="2" borderId="1" xfId="11" applyNumberFormat="1" applyFont="1" applyFill="1" applyBorder="1" applyAlignment="1">
      <alignment horizontal="center" vertical="top" wrapText="1"/>
      <protection locked="0"/>
    </xf>
    <xf numFmtId="0" fontId="17" fillId="0" borderId="1" xfId="0" applyFont="1" applyBorder="1" applyAlignment="1">
      <alignment horizontal="center" vertical="center"/>
    </xf>
    <xf numFmtId="0" fontId="2" fillId="0" borderId="1" xfId="0" applyFont="1" applyBorder="1" applyAlignment="1">
      <alignment horizontal="center" vertical="center"/>
    </xf>
    <xf numFmtId="0" fontId="6" fillId="0" borderId="1" xfId="0" applyFont="1" applyBorder="1" applyAlignment="1">
      <alignment horizontal="center" vertical="center" wrapText="1"/>
    </xf>
    <xf numFmtId="49" fontId="7" fillId="3" borderId="1" xfId="0" applyNumberFormat="1" applyFont="1" applyFill="1" applyBorder="1" applyAlignment="1">
      <alignment horizontal="center" vertical="center"/>
    </xf>
    <xf numFmtId="49" fontId="7" fillId="3" borderId="2" xfId="0" applyNumberFormat="1" applyFont="1" applyFill="1" applyBorder="1" applyAlignment="1">
      <alignment horizontal="center" vertical="center"/>
    </xf>
    <xf numFmtId="0" fontId="16" fillId="0" borderId="2" xfId="0" applyFont="1" applyBorder="1" applyAlignment="1">
      <alignment horizontal="justify" vertical="top" wrapText="1"/>
    </xf>
    <xf numFmtId="0" fontId="14" fillId="0" borderId="3" xfId="0" applyFont="1" applyBorder="1" applyAlignment="1">
      <alignment horizontal="justify" vertical="top" wrapText="1"/>
    </xf>
    <xf numFmtId="0" fontId="14" fillId="0" borderId="4" xfId="0" applyFont="1" applyBorder="1" applyAlignment="1">
      <alignment horizontal="justify" vertical="top" wrapText="1"/>
    </xf>
    <xf numFmtId="0" fontId="6" fillId="0" borderId="6" xfId="0" applyFont="1" applyFill="1" applyBorder="1" applyAlignment="1">
      <alignment horizontal="center" vertical="top" wrapText="1"/>
    </xf>
    <xf numFmtId="0" fontId="0" fillId="0" borderId="0" xfId="0" applyFont="1" applyFill="1"/>
    <xf numFmtId="0" fontId="20" fillId="0" borderId="7" xfId="0" applyFont="1" applyFill="1" applyBorder="1" applyAlignment="1">
      <alignment horizontal="center" wrapText="1"/>
    </xf>
    <xf numFmtId="0" fontId="20" fillId="0" borderId="8" xfId="0" applyFont="1" applyFill="1" applyBorder="1" applyAlignment="1">
      <alignment horizontal="center" wrapText="1"/>
    </xf>
    <xf numFmtId="0" fontId="20" fillId="0" borderId="9" xfId="0" applyFont="1" applyFill="1" applyBorder="1" applyAlignment="1">
      <alignment horizontal="center" wrapText="1"/>
    </xf>
    <xf numFmtId="0" fontId="6" fillId="0" borderId="10" xfId="0" applyFont="1" applyFill="1" applyBorder="1" applyAlignment="1">
      <alignment horizontal="center"/>
    </xf>
    <xf numFmtId="0" fontId="6" fillId="0" borderId="11" xfId="0" applyFont="1" applyFill="1" applyBorder="1" applyAlignment="1">
      <alignment horizontal="center"/>
    </xf>
    <xf numFmtId="0" fontId="6" fillId="0" borderId="12" xfId="0" applyFont="1" applyFill="1" applyBorder="1" applyAlignment="1">
      <alignment horizontal="center"/>
    </xf>
    <xf numFmtId="0" fontId="6" fillId="0" borderId="13" xfId="0" applyFont="1" applyFill="1" applyBorder="1" applyAlignment="1">
      <alignment horizontal="center"/>
    </xf>
    <xf numFmtId="0" fontId="6" fillId="0" borderId="1" xfId="0" applyFont="1" applyFill="1" applyBorder="1" applyAlignment="1">
      <alignment horizontal="center"/>
    </xf>
    <xf numFmtId="0" fontId="6" fillId="0" borderId="1" xfId="0" applyFont="1" applyFill="1" applyBorder="1"/>
    <xf numFmtId="166" fontId="6" fillId="0" borderId="14" xfId="1" applyNumberFormat="1" applyFont="1" applyFill="1" applyBorder="1"/>
    <xf numFmtId="0" fontId="6" fillId="0" borderId="15" xfId="0" applyFont="1" applyFill="1" applyBorder="1" applyAlignment="1">
      <alignment horizontal="center"/>
    </xf>
    <xf numFmtId="0" fontId="6" fillId="0" borderId="16" xfId="0" applyFont="1" applyFill="1" applyBorder="1" applyAlignment="1">
      <alignment horizontal="center"/>
    </xf>
    <xf numFmtId="0" fontId="6" fillId="0" borderId="17" xfId="0" applyFont="1" applyFill="1" applyBorder="1" applyAlignment="1">
      <alignment horizontal="center"/>
    </xf>
    <xf numFmtId="0" fontId="6" fillId="0" borderId="18" xfId="0" applyFont="1" applyFill="1" applyBorder="1" applyAlignment="1">
      <alignment horizontal="center"/>
    </xf>
    <xf numFmtId="0" fontId="6" fillId="0" borderId="2" xfId="0" applyFont="1" applyFill="1" applyBorder="1" applyAlignment="1">
      <alignment horizontal="center"/>
    </xf>
    <xf numFmtId="0" fontId="19" fillId="0" borderId="18" xfId="0" applyFont="1" applyFill="1" applyBorder="1" applyAlignment="1">
      <alignment horizontal="center"/>
    </xf>
    <xf numFmtId="0" fontId="6" fillId="0" borderId="2" xfId="0" applyFont="1" applyFill="1" applyBorder="1"/>
    <xf numFmtId="166" fontId="6" fillId="0" borderId="19" xfId="1" applyNumberFormat="1" applyFont="1" applyFill="1" applyBorder="1"/>
    <xf numFmtId="0" fontId="0" fillId="0" borderId="15" xfId="0" applyFill="1" applyBorder="1" applyAlignment="1">
      <alignment horizontal="center"/>
    </xf>
    <xf numFmtId="0" fontId="11" fillId="0" borderId="16" xfId="0" applyFont="1" applyFill="1" applyBorder="1" applyAlignment="1">
      <alignment horizontal="left" vertical="top" wrapText="1"/>
    </xf>
    <xf numFmtId="0" fontId="11" fillId="0" borderId="17" xfId="0" applyFont="1" applyFill="1" applyBorder="1" applyAlignment="1">
      <alignment horizontal="left" vertical="top" wrapText="1"/>
    </xf>
    <xf numFmtId="0" fontId="11" fillId="0" borderId="18" xfId="0" applyFont="1" applyFill="1" applyBorder="1" applyAlignment="1">
      <alignment horizontal="left" vertical="top" wrapText="1"/>
    </xf>
    <xf numFmtId="0" fontId="0" fillId="0" borderId="2" xfId="0" applyFill="1" applyBorder="1" applyAlignment="1">
      <alignment horizontal="center" vertical="center"/>
    </xf>
    <xf numFmtId="0" fontId="0" fillId="0" borderId="18" xfId="0" applyFill="1" applyBorder="1" applyAlignment="1">
      <alignment horizontal="center" vertical="center"/>
    </xf>
    <xf numFmtId="0" fontId="0" fillId="0" borderId="19" xfId="0" applyFill="1" applyBorder="1" applyAlignment="1">
      <alignment horizontal="center" vertical="center"/>
    </xf>
    <xf numFmtId="0" fontId="0" fillId="0" borderId="20" xfId="0" applyFill="1" applyBorder="1" applyAlignment="1">
      <alignment horizontal="center"/>
    </xf>
    <xf numFmtId="0" fontId="0" fillId="0" borderId="21" xfId="0" applyFill="1" applyBorder="1"/>
    <xf numFmtId="0" fontId="0" fillId="0" borderId="0" xfId="0" applyFill="1" applyBorder="1"/>
    <xf numFmtId="0" fontId="0" fillId="0" borderId="3" xfId="0" applyFill="1" applyBorder="1" applyAlignment="1">
      <alignment horizontal="center"/>
    </xf>
    <xf numFmtId="0" fontId="0" fillId="0" borderId="22" xfId="0" applyFill="1" applyBorder="1" applyAlignment="1">
      <alignment horizontal="center"/>
    </xf>
    <xf numFmtId="0" fontId="0" fillId="0" borderId="23" xfId="0" applyFill="1" applyBorder="1" applyAlignment="1">
      <alignment horizontal="center"/>
    </xf>
    <xf numFmtId="0" fontId="0" fillId="0" borderId="21" xfId="0" applyFill="1" applyBorder="1" applyAlignment="1">
      <alignment horizontal="center"/>
    </xf>
    <xf numFmtId="0" fontId="0" fillId="0" borderId="22" xfId="0" applyFill="1" applyBorder="1"/>
    <xf numFmtId="0" fontId="0" fillId="0" borderId="24" xfId="0" applyFill="1" applyBorder="1" applyAlignment="1">
      <alignment horizontal="center"/>
    </xf>
    <xf numFmtId="0" fontId="0" fillId="0" borderId="25" xfId="0" applyFill="1" applyBorder="1"/>
    <xf numFmtId="0" fontId="0" fillId="0" borderId="4" xfId="0" applyFill="1" applyBorder="1" applyAlignment="1">
      <alignment horizontal="center"/>
    </xf>
    <xf numFmtId="0" fontId="0" fillId="0" borderId="26" xfId="0" applyFill="1" applyBorder="1" applyAlignment="1">
      <alignment horizontal="center"/>
    </xf>
    <xf numFmtId="0" fontId="0" fillId="0" borderId="27" xfId="0" applyFill="1" applyBorder="1" applyAlignment="1">
      <alignment horizontal="center"/>
    </xf>
    <xf numFmtId="0" fontId="0" fillId="0" borderId="28" xfId="0" applyFill="1" applyBorder="1" applyAlignment="1">
      <alignment horizontal="center"/>
    </xf>
    <xf numFmtId="0" fontId="0" fillId="0" borderId="1" xfId="0" applyFill="1" applyBorder="1" applyAlignment="1">
      <alignment horizontal="center"/>
    </xf>
    <xf numFmtId="0" fontId="0" fillId="0" borderId="11" xfId="0" applyFill="1" applyBorder="1" applyAlignment="1">
      <alignment horizontal="left" vertical="top" wrapText="1"/>
    </xf>
    <xf numFmtId="0" fontId="0" fillId="0" borderId="12" xfId="0" applyFill="1" applyBorder="1" applyAlignment="1">
      <alignment horizontal="left" vertical="top" wrapText="1"/>
    </xf>
    <xf numFmtId="0" fontId="0" fillId="0" borderId="13" xfId="0" applyFill="1" applyBorder="1" applyAlignment="1">
      <alignment horizontal="left" vertical="top" wrapText="1"/>
    </xf>
    <xf numFmtId="0" fontId="0" fillId="0" borderId="13" xfId="0" applyFill="1" applyBorder="1" applyAlignment="1">
      <alignment horizontal="center"/>
    </xf>
    <xf numFmtId="0" fontId="0" fillId="0" borderId="11" xfId="0" applyFill="1" applyBorder="1" applyAlignment="1">
      <alignment horizontal="center"/>
    </xf>
    <xf numFmtId="0" fontId="0" fillId="0" borderId="29" xfId="0" applyFill="1" applyBorder="1" applyAlignment="1">
      <alignment horizontal="center"/>
    </xf>
    <xf numFmtId="0" fontId="0" fillId="0" borderId="26" xfId="0" applyFill="1" applyBorder="1"/>
    <xf numFmtId="0" fontId="0" fillId="0" borderId="27" xfId="0" applyFill="1" applyBorder="1"/>
    <xf numFmtId="0" fontId="0" fillId="0" borderId="28" xfId="0" applyFill="1" applyBorder="1"/>
    <xf numFmtId="0" fontId="11" fillId="0" borderId="0" xfId="0" applyFont="1" applyFill="1" applyBorder="1"/>
    <xf numFmtId="0" fontId="0" fillId="0" borderId="23" xfId="0" applyFill="1" applyBorder="1"/>
    <xf numFmtId="0" fontId="11" fillId="0" borderId="16" xfId="0" applyFont="1" applyFill="1" applyBorder="1"/>
    <xf numFmtId="0" fontId="0" fillId="0" borderId="17" xfId="0" applyFill="1" applyBorder="1"/>
    <xf numFmtId="0" fontId="0" fillId="0" borderId="16" xfId="0" applyFill="1" applyBorder="1" applyAlignment="1">
      <alignment horizontal="center"/>
    </xf>
    <xf numFmtId="0" fontId="0" fillId="0" borderId="19" xfId="0" applyFill="1" applyBorder="1" applyAlignment="1">
      <alignment horizontal="center"/>
    </xf>
    <xf numFmtId="0" fontId="0" fillId="0" borderId="3" xfId="0" applyFill="1" applyBorder="1"/>
    <xf numFmtId="0" fontId="0" fillId="0" borderId="16" xfId="0" applyFill="1" applyBorder="1" applyAlignment="1"/>
    <xf numFmtId="0" fontId="0" fillId="0" borderId="17" xfId="0" applyFill="1" applyBorder="1" applyAlignment="1"/>
    <xf numFmtId="0" fontId="0" fillId="0" borderId="18" xfId="0" applyFill="1" applyBorder="1" applyAlignment="1"/>
    <xf numFmtId="0" fontId="0" fillId="0" borderId="2" xfId="0" applyFill="1" applyBorder="1" applyAlignment="1">
      <alignment horizontal="center"/>
    </xf>
    <xf numFmtId="0" fontId="11" fillId="0" borderId="27" xfId="0" applyFont="1" applyFill="1" applyBorder="1"/>
    <xf numFmtId="0" fontId="0" fillId="0" borderId="30" xfId="0" applyFill="1" applyBorder="1" applyAlignment="1">
      <alignment horizontal="center"/>
    </xf>
    <xf numFmtId="0" fontId="0" fillId="0" borderId="18" xfId="0" applyFill="1" applyBorder="1"/>
    <xf numFmtId="0" fontId="11" fillId="0" borderId="25" xfId="0" applyFont="1" applyFill="1" applyBorder="1"/>
    <xf numFmtId="0" fontId="11" fillId="0" borderId="17" xfId="0" applyFont="1" applyFill="1" applyBorder="1"/>
    <xf numFmtId="0" fontId="0" fillId="0" borderId="18" xfId="0" applyFill="1" applyBorder="1" applyAlignment="1">
      <alignment horizontal="center"/>
    </xf>
    <xf numFmtId="0" fontId="0" fillId="0" borderId="14" xfId="0" applyFill="1" applyBorder="1" applyAlignment="1">
      <alignment horizontal="center"/>
    </xf>
    <xf numFmtId="0" fontId="0" fillId="0" borderId="16" xfId="0" applyFill="1" applyBorder="1" applyAlignment="1">
      <alignment vertical="top"/>
    </xf>
    <xf numFmtId="0" fontId="0" fillId="0" borderId="17" xfId="0" applyFill="1" applyBorder="1" applyAlignment="1">
      <alignment vertical="top"/>
    </xf>
    <xf numFmtId="0" fontId="0" fillId="0" borderId="31" xfId="0" applyFill="1" applyBorder="1" applyAlignment="1">
      <alignment vertical="top"/>
    </xf>
    <xf numFmtId="0" fontId="0" fillId="0" borderId="11" xfId="0" applyFill="1" applyBorder="1"/>
    <xf numFmtId="0" fontId="0" fillId="0" borderId="12" xfId="0" applyFill="1" applyBorder="1"/>
    <xf numFmtId="0" fontId="0" fillId="0" borderId="13" xfId="0" applyFill="1" applyBorder="1"/>
    <xf numFmtId="0" fontId="0" fillId="0" borderId="10" xfId="0" applyFill="1" applyBorder="1" applyAlignment="1">
      <alignment horizontal="center"/>
    </xf>
    <xf numFmtId="0" fontId="21" fillId="0" borderId="0" xfId="0" applyFont="1" applyFill="1" applyBorder="1"/>
    <xf numFmtId="0" fontId="0" fillId="0" borderId="15" xfId="0" applyFont="1" applyFill="1" applyBorder="1" applyAlignment="1">
      <alignment horizontal="center" vertical="top"/>
    </xf>
    <xf numFmtId="0" fontId="0" fillId="0" borderId="29" xfId="0" applyFont="1" applyFill="1" applyBorder="1" applyAlignment="1">
      <alignment horizontal="center" vertical="top"/>
    </xf>
    <xf numFmtId="0" fontId="0" fillId="0" borderId="24" xfId="0" applyFont="1" applyFill="1" applyBorder="1" applyAlignment="1">
      <alignment horizontal="center" vertical="top"/>
    </xf>
    <xf numFmtId="0" fontId="0" fillId="0" borderId="20" xfId="0" applyFont="1" applyFill="1" applyBorder="1" applyAlignment="1">
      <alignment horizontal="center" vertical="top"/>
    </xf>
    <xf numFmtId="166" fontId="0" fillId="0" borderId="23" xfId="1" applyNumberFormat="1" applyFont="1" applyFill="1" applyBorder="1" applyAlignment="1">
      <alignment horizontal="center"/>
    </xf>
    <xf numFmtId="166" fontId="0" fillId="0" borderId="28" xfId="1" applyNumberFormat="1" applyFont="1" applyFill="1" applyBorder="1" applyAlignment="1">
      <alignment horizontal="center"/>
    </xf>
    <xf numFmtId="0" fontId="22" fillId="0" borderId="11" xfId="0" applyFont="1" applyBorder="1" applyAlignment="1">
      <alignment horizontal="left" vertical="top" wrapText="1"/>
    </xf>
    <xf numFmtId="0" fontId="22" fillId="0" borderId="12" xfId="0" applyFont="1" applyBorder="1" applyAlignment="1">
      <alignment horizontal="left" vertical="top" wrapText="1"/>
    </xf>
    <xf numFmtId="0" fontId="22" fillId="0" borderId="13" xfId="0" applyFont="1" applyBorder="1" applyAlignment="1">
      <alignment horizontal="left" vertical="top" wrapText="1"/>
    </xf>
    <xf numFmtId="0" fontId="23" fillId="0" borderId="1" xfId="0" applyFont="1" applyBorder="1" applyAlignment="1">
      <alignment horizontal="center" vertical="center"/>
    </xf>
    <xf numFmtId="0" fontId="23" fillId="0" borderId="4" xfId="0" applyFont="1" applyBorder="1" applyAlignment="1">
      <alignment horizontal="center" vertical="center"/>
    </xf>
    <xf numFmtId="166" fontId="21" fillId="0" borderId="28" xfId="1" applyNumberFormat="1" applyFont="1" applyFill="1" applyBorder="1" applyAlignment="1">
      <alignment horizontal="center"/>
    </xf>
    <xf numFmtId="0" fontId="0" fillId="0" borderId="1" xfId="0" applyFont="1" applyFill="1" applyBorder="1" applyAlignment="1">
      <alignment horizontal="center" vertical="top"/>
    </xf>
    <xf numFmtId="166" fontId="0" fillId="0" borderId="1" xfId="1" applyNumberFormat="1" applyFont="1" applyFill="1" applyBorder="1" applyAlignment="1">
      <alignment horizontal="center" vertical="center"/>
    </xf>
    <xf numFmtId="166" fontId="0" fillId="0" borderId="1" xfId="1" applyNumberFormat="1" applyFont="1" applyFill="1" applyBorder="1"/>
    <xf numFmtId="0" fontId="0" fillId="0" borderId="16" xfId="0" applyFont="1" applyFill="1" applyBorder="1" applyAlignment="1">
      <alignment horizontal="center" vertical="top"/>
    </xf>
    <xf numFmtId="0" fontId="24" fillId="0" borderId="16" xfId="0" applyFont="1" applyBorder="1" applyAlignment="1">
      <alignment horizontal="left" vertical="center"/>
    </xf>
    <xf numFmtId="0" fontId="0" fillId="0" borderId="17" xfId="0" applyFont="1" applyFill="1" applyBorder="1" applyAlignment="1">
      <alignment horizontal="center" vertical="top"/>
    </xf>
    <xf numFmtId="166" fontId="0" fillId="0" borderId="17" xfId="1" applyNumberFormat="1" applyFont="1" applyFill="1" applyBorder="1" applyAlignment="1">
      <alignment vertical="top" wrapText="1"/>
    </xf>
    <xf numFmtId="166" fontId="0" fillId="0" borderId="17" xfId="1" applyNumberFormat="1" applyFont="1" applyFill="1" applyBorder="1" applyAlignment="1">
      <alignment vertical="center"/>
    </xf>
    <xf numFmtId="0" fontId="0" fillId="0" borderId="2" xfId="0" applyFont="1" applyFill="1" applyBorder="1" applyAlignment="1">
      <alignment horizontal="center" vertical="center"/>
    </xf>
    <xf numFmtId="166" fontId="0" fillId="0" borderId="2" xfId="1" applyNumberFormat="1" applyFont="1" applyFill="1" applyBorder="1" applyAlignment="1">
      <alignment horizontal="center" vertical="center"/>
    </xf>
    <xf numFmtId="166" fontId="0" fillId="0" borderId="18" xfId="1" applyNumberFormat="1" applyFont="1" applyFill="1" applyBorder="1"/>
    <xf numFmtId="0" fontId="0" fillId="0" borderId="21" xfId="0" applyFont="1" applyFill="1" applyBorder="1" applyAlignment="1">
      <alignment horizontal="center" vertical="top"/>
    </xf>
    <xf numFmtId="0" fontId="25" fillId="0" borderId="21" xfId="0" applyFont="1" applyBorder="1" applyAlignment="1">
      <alignment horizontal="left" vertical="top" wrapText="1"/>
    </xf>
    <xf numFmtId="0" fontId="25" fillId="0" borderId="0" xfId="0" applyFont="1" applyBorder="1" applyAlignment="1">
      <alignment horizontal="left" vertical="top" wrapText="1"/>
    </xf>
    <xf numFmtId="0" fontId="25" fillId="0" borderId="22" xfId="0" applyFont="1" applyBorder="1" applyAlignment="1">
      <alignment horizontal="left" vertical="top" wrapText="1"/>
    </xf>
    <xf numFmtId="0" fontId="0" fillId="0" borderId="3" xfId="0" applyFont="1" applyFill="1" applyBorder="1" applyAlignment="1">
      <alignment horizontal="center" vertical="center"/>
    </xf>
    <xf numFmtId="166" fontId="0" fillId="0" borderId="3" xfId="1" applyNumberFormat="1" applyFont="1" applyFill="1" applyBorder="1" applyAlignment="1">
      <alignment horizontal="center" vertical="center"/>
    </xf>
    <xf numFmtId="166" fontId="0" fillId="0" borderId="22" xfId="1" applyNumberFormat="1" applyFont="1" applyFill="1" applyBorder="1"/>
    <xf numFmtId="0" fontId="25" fillId="0" borderId="21" xfId="0" applyFont="1" applyBorder="1" applyAlignment="1">
      <alignment horizontal="left" vertical="center" wrapText="1"/>
    </xf>
    <xf numFmtId="0" fontId="25" fillId="0" borderId="0" xfId="0" applyFont="1" applyBorder="1" applyAlignment="1">
      <alignment horizontal="left" vertical="center" wrapText="1"/>
    </xf>
    <xf numFmtId="0" fontId="25" fillId="0" borderId="22" xfId="0" applyFont="1" applyBorder="1" applyAlignment="1">
      <alignment horizontal="left" vertical="center" wrapText="1"/>
    </xf>
    <xf numFmtId="0" fontId="25" fillId="0" borderId="21" xfId="0" applyFont="1" applyBorder="1" applyAlignment="1">
      <alignment horizontal="left" vertical="center"/>
    </xf>
    <xf numFmtId="0" fontId="25" fillId="0" borderId="0" xfId="0" applyFont="1" applyBorder="1" applyAlignment="1">
      <alignment horizontal="left" vertical="center"/>
    </xf>
    <xf numFmtId="0" fontId="25" fillId="0" borderId="22" xfId="0" applyFont="1" applyBorder="1" applyAlignment="1">
      <alignment horizontal="left" vertical="center"/>
    </xf>
    <xf numFmtId="0" fontId="24" fillId="0" borderId="21" xfId="0" applyFont="1" applyBorder="1" applyAlignment="1">
      <alignment horizontal="left" vertical="center"/>
    </xf>
    <xf numFmtId="0" fontId="0" fillId="0" borderId="0" xfId="0" applyFont="1" applyFill="1" applyBorder="1" applyAlignment="1">
      <alignment horizontal="center" vertical="top"/>
    </xf>
    <xf numFmtId="166" fontId="0" fillId="0" borderId="0" xfId="1" applyNumberFormat="1" applyFont="1" applyFill="1" applyBorder="1" applyAlignment="1">
      <alignment vertical="top" wrapText="1"/>
    </xf>
    <xf numFmtId="166" fontId="0" fillId="0" borderId="0" xfId="1" applyNumberFormat="1" applyFont="1" applyFill="1" applyBorder="1" applyAlignment="1">
      <alignment vertical="center"/>
    </xf>
    <xf numFmtId="0" fontId="25" fillId="0" borderId="21" xfId="0" applyFont="1" applyBorder="1" applyAlignment="1">
      <alignment vertical="top" wrapText="1"/>
    </xf>
    <xf numFmtId="0" fontId="25" fillId="0" borderId="0" xfId="0" applyFont="1" applyBorder="1" applyAlignment="1">
      <alignment vertical="top" wrapText="1"/>
    </xf>
    <xf numFmtId="0" fontId="25" fillId="0" borderId="22" xfId="0" applyFont="1" applyBorder="1" applyAlignment="1">
      <alignment vertical="top" wrapText="1"/>
    </xf>
    <xf numFmtId="0" fontId="0" fillId="0" borderId="27" xfId="0" applyFont="1" applyFill="1" applyBorder="1" applyAlignment="1">
      <alignment horizontal="center" vertical="top"/>
    </xf>
    <xf numFmtId="0" fontId="25" fillId="0" borderId="27" xfId="0" applyFont="1" applyBorder="1" applyAlignment="1">
      <alignment horizontal="left" vertical="center" wrapText="1"/>
    </xf>
    <xf numFmtId="0" fontId="25" fillId="0" borderId="25" xfId="0" applyFont="1" applyBorder="1" applyAlignment="1">
      <alignment horizontal="left" vertical="center" wrapText="1"/>
    </xf>
    <xf numFmtId="0" fontId="25" fillId="0" borderId="26" xfId="0" applyFont="1" applyBorder="1" applyAlignment="1">
      <alignment horizontal="left" vertical="center" wrapText="1"/>
    </xf>
    <xf numFmtId="0" fontId="0" fillId="0" borderId="4" xfId="0" applyFont="1" applyFill="1" applyBorder="1" applyAlignment="1">
      <alignment horizontal="center" vertical="center"/>
    </xf>
    <xf numFmtId="166" fontId="0" fillId="0" borderId="4" xfId="1" applyNumberFormat="1" applyFont="1" applyFill="1" applyBorder="1" applyAlignment="1">
      <alignment horizontal="center" vertical="center"/>
    </xf>
    <xf numFmtId="166" fontId="0" fillId="0" borderId="26" xfId="1" applyNumberFormat="1" applyFont="1" applyFill="1" applyBorder="1"/>
    <xf numFmtId="0" fontId="0" fillId="0" borderId="2" xfId="0" applyFont="1" applyFill="1" applyBorder="1" applyAlignment="1">
      <alignment horizontal="center" vertical="top"/>
    </xf>
    <xf numFmtId="0" fontId="0" fillId="0" borderId="16" xfId="0" applyFont="1" applyFill="1" applyBorder="1" applyAlignment="1">
      <alignment horizontal="left" vertical="top" wrapText="1"/>
    </xf>
    <xf numFmtId="0" fontId="0" fillId="0" borderId="17" xfId="0" applyFont="1" applyFill="1" applyBorder="1" applyAlignment="1">
      <alignment horizontal="left" vertical="top" wrapText="1"/>
    </xf>
    <xf numFmtId="0" fontId="0" fillId="0" borderId="18" xfId="0" applyFont="1" applyFill="1" applyBorder="1" applyAlignment="1">
      <alignment horizontal="left" vertical="top" wrapText="1"/>
    </xf>
    <xf numFmtId="166" fontId="0" fillId="0" borderId="2" xfId="1" applyNumberFormat="1" applyFont="1" applyFill="1" applyBorder="1"/>
    <xf numFmtId="0" fontId="0" fillId="0" borderId="4" xfId="0" applyFont="1" applyFill="1" applyBorder="1" applyAlignment="1">
      <alignment horizontal="center" vertical="top"/>
    </xf>
    <xf numFmtId="0" fontId="0" fillId="0" borderId="27" xfId="0" applyFont="1" applyFill="1" applyBorder="1" applyAlignment="1">
      <alignment horizontal="left" vertical="top" wrapText="1"/>
    </xf>
    <xf numFmtId="0" fontId="0" fillId="0" borderId="25" xfId="0" applyFont="1" applyFill="1" applyBorder="1" applyAlignment="1">
      <alignment horizontal="left" vertical="top" wrapText="1"/>
    </xf>
    <xf numFmtId="0" fontId="0" fillId="0" borderId="26" xfId="0" applyFont="1" applyFill="1" applyBorder="1" applyAlignment="1">
      <alignment horizontal="left" vertical="top" wrapText="1"/>
    </xf>
    <xf numFmtId="166" fontId="0" fillId="0" borderId="4" xfId="1" applyNumberFormat="1" applyFont="1" applyFill="1" applyBorder="1"/>
    <xf numFmtId="0" fontId="0" fillId="0" borderId="11" xfId="0" applyFont="1" applyFill="1" applyBorder="1" applyAlignment="1">
      <alignment horizontal="left" vertical="top" wrapText="1"/>
    </xf>
    <xf numFmtId="0" fontId="0" fillId="0" borderId="12" xfId="0" applyFont="1" applyFill="1" applyBorder="1" applyAlignment="1">
      <alignment horizontal="left" vertical="top" wrapText="1"/>
    </xf>
    <xf numFmtId="0" fontId="0" fillId="0" borderId="13" xfId="0" applyFont="1" applyFill="1" applyBorder="1" applyAlignment="1">
      <alignment horizontal="left" vertical="top" wrapText="1"/>
    </xf>
    <xf numFmtId="0" fontId="0" fillId="0" borderId="12" xfId="0" applyFont="1" applyFill="1" applyBorder="1" applyAlignment="1">
      <alignment horizontal="center" vertical="center"/>
    </xf>
    <xf numFmtId="166" fontId="0" fillId="0" borderId="13" xfId="1" applyNumberFormat="1" applyFont="1" applyFill="1" applyBorder="1"/>
    <xf numFmtId="0" fontId="0" fillId="0" borderId="16" xfId="0" applyFont="1" applyFill="1" applyBorder="1" applyAlignment="1">
      <alignment vertical="top"/>
    </xf>
    <xf numFmtId="166" fontId="0" fillId="0" borderId="18" xfId="1" applyNumberFormat="1" applyFont="1" applyFill="1" applyBorder="1" applyAlignment="1">
      <alignment vertical="center"/>
    </xf>
    <xf numFmtId="0" fontId="0" fillId="0" borderId="3" xfId="0" applyFont="1" applyFill="1" applyBorder="1" applyAlignment="1">
      <alignment horizontal="center" vertical="top"/>
    </xf>
    <xf numFmtId="0" fontId="24" fillId="0" borderId="21" xfId="0" applyFont="1" applyBorder="1" applyAlignment="1">
      <alignment horizontal="left" vertical="center"/>
    </xf>
    <xf numFmtId="0" fontId="24" fillId="0" borderId="0" xfId="0" applyFont="1" applyBorder="1" applyAlignment="1">
      <alignment horizontal="left" vertical="center"/>
    </xf>
    <xf numFmtId="0" fontId="24" fillId="0" borderId="22" xfId="0" applyFont="1" applyBorder="1" applyAlignment="1">
      <alignment horizontal="left" vertical="center"/>
    </xf>
    <xf numFmtId="166" fontId="0" fillId="0" borderId="3" xfId="1" applyNumberFormat="1" applyFont="1" applyFill="1" applyBorder="1"/>
    <xf numFmtId="0" fontId="24" fillId="0" borderId="3" xfId="0" applyFont="1" applyBorder="1" applyAlignment="1">
      <alignment horizontal="left" vertical="center"/>
    </xf>
    <xf numFmtId="166" fontId="0" fillId="0" borderId="22" xfId="1" applyNumberFormat="1" applyFont="1" applyFill="1" applyBorder="1" applyAlignment="1">
      <alignment vertical="center"/>
    </xf>
    <xf numFmtId="0" fontId="24" fillId="0" borderId="21" xfId="0" applyFont="1" applyBorder="1" applyAlignment="1">
      <alignment horizontal="left" vertical="center" wrapText="1"/>
    </xf>
    <xf numFmtId="0" fontId="24" fillId="0" borderId="0" xfId="0" applyFont="1" applyBorder="1" applyAlignment="1">
      <alignment horizontal="left" vertical="center" wrapText="1"/>
    </xf>
    <xf numFmtId="0" fontId="24" fillId="0" borderId="22" xfId="0" applyFont="1" applyBorder="1" applyAlignment="1">
      <alignment horizontal="left" vertical="center" wrapText="1"/>
    </xf>
    <xf numFmtId="0" fontId="24" fillId="0" borderId="4" xfId="0" applyFont="1" applyBorder="1" applyAlignment="1">
      <alignment horizontal="left" vertical="center"/>
    </xf>
    <xf numFmtId="0" fontId="0" fillId="0" borderId="25" xfId="0" applyFont="1" applyFill="1" applyBorder="1" applyAlignment="1">
      <alignment horizontal="center" vertical="top"/>
    </xf>
    <xf numFmtId="166" fontId="0" fillId="0" borderId="25" xfId="1" applyNumberFormat="1" applyFont="1" applyFill="1" applyBorder="1" applyAlignment="1">
      <alignment vertical="top" wrapText="1"/>
    </xf>
    <xf numFmtId="166" fontId="0" fillId="0" borderId="26" xfId="1" applyNumberFormat="1" applyFont="1" applyFill="1" applyBorder="1" applyAlignment="1">
      <alignment vertical="center"/>
    </xf>
    <xf numFmtId="0" fontId="24" fillId="0" borderId="16" xfId="0" applyFont="1" applyBorder="1" applyAlignment="1">
      <alignment horizontal="left" vertical="center"/>
    </xf>
    <xf numFmtId="0" fontId="24" fillId="0" borderId="17" xfId="0" applyFont="1" applyBorder="1" applyAlignment="1">
      <alignment horizontal="left" vertical="center"/>
    </xf>
    <xf numFmtId="0" fontId="24" fillId="0" borderId="18" xfId="0" applyFont="1" applyBorder="1" applyAlignment="1">
      <alignment horizontal="left" vertical="center"/>
    </xf>
    <xf numFmtId="166" fontId="1" fillId="0" borderId="3" xfId="1" applyNumberFormat="1" applyFont="1" applyFill="1" applyBorder="1" applyAlignment="1">
      <alignment horizontal="center" vertical="center"/>
    </xf>
    <xf numFmtId="0" fontId="0" fillId="0" borderId="21" xfId="0" applyFont="1" applyFill="1" applyBorder="1" applyAlignment="1">
      <alignment horizontal="justify" vertical="top" wrapText="1"/>
    </xf>
    <xf numFmtId="0" fontId="0" fillId="0" borderId="0" xfId="0" applyFont="1" applyFill="1" applyBorder="1" applyAlignment="1">
      <alignment horizontal="justify" vertical="top" wrapText="1"/>
    </xf>
    <xf numFmtId="0" fontId="0" fillId="0" borderId="22" xfId="0" applyFont="1" applyFill="1" applyBorder="1" applyAlignment="1">
      <alignment horizontal="justify" vertical="top" wrapText="1"/>
    </xf>
    <xf numFmtId="0" fontId="0" fillId="0" borderId="1" xfId="0" applyFont="1" applyFill="1" applyBorder="1" applyAlignment="1">
      <alignment horizontal="center" vertical="center"/>
    </xf>
    <xf numFmtId="166" fontId="1" fillId="0" borderId="1" xfId="1" applyNumberFormat="1" applyFont="1" applyFill="1" applyBorder="1" applyAlignment="1">
      <alignment horizontal="center" vertical="center"/>
    </xf>
    <xf numFmtId="0" fontId="24" fillId="0" borderId="2" xfId="0" applyFont="1" applyBorder="1" applyAlignment="1">
      <alignment horizontal="left" vertical="center"/>
    </xf>
    <xf numFmtId="0" fontId="1" fillId="0" borderId="21" xfId="0" applyFont="1" applyFill="1" applyBorder="1" applyAlignment="1">
      <alignment horizontal="left" vertical="top" wrapText="1"/>
    </xf>
    <xf numFmtId="0" fontId="1" fillId="0" borderId="0" xfId="0" applyFont="1" applyFill="1" applyBorder="1" applyAlignment="1">
      <alignment horizontal="left" vertical="top" wrapText="1"/>
    </xf>
    <xf numFmtId="0" fontId="1" fillId="0" borderId="22" xfId="0" applyFont="1" applyFill="1" applyBorder="1" applyAlignment="1">
      <alignment horizontal="left" vertical="top" wrapText="1"/>
    </xf>
    <xf numFmtId="0" fontId="25" fillId="0" borderId="21" xfId="0" applyFont="1" applyBorder="1" applyAlignment="1">
      <alignment vertical="center" wrapText="1"/>
    </xf>
    <xf numFmtId="0" fontId="25" fillId="0" borderId="0" xfId="0" applyFont="1" applyBorder="1" applyAlignment="1">
      <alignment vertical="center" wrapText="1"/>
    </xf>
    <xf numFmtId="0" fontId="25" fillId="0" borderId="22" xfId="0" applyFont="1" applyBorder="1" applyAlignment="1">
      <alignment vertical="center" wrapText="1"/>
    </xf>
    <xf numFmtId="0" fontId="25" fillId="0" borderId="27" xfId="0" applyFont="1" applyBorder="1" applyAlignment="1">
      <alignment vertical="center" wrapText="1"/>
    </xf>
    <xf numFmtId="0" fontId="25" fillId="0" borderId="25" xfId="0" applyFont="1" applyBorder="1" applyAlignment="1">
      <alignment vertical="center" wrapText="1"/>
    </xf>
    <xf numFmtId="0" fontId="25" fillId="0" borderId="26" xfId="0" applyFont="1" applyBorder="1" applyAlignment="1">
      <alignment vertical="center" wrapText="1"/>
    </xf>
    <xf numFmtId="0" fontId="24" fillId="0" borderId="16" xfId="0" applyFont="1" applyBorder="1" applyAlignment="1">
      <alignment horizontal="left" vertical="center" wrapText="1"/>
    </xf>
    <xf numFmtId="0" fontId="24" fillId="0" borderId="17" xfId="0" applyFont="1" applyBorder="1" applyAlignment="1">
      <alignment horizontal="left" vertical="center" wrapText="1"/>
    </xf>
    <xf numFmtId="0" fontId="24" fillId="0" borderId="18" xfId="0" applyFont="1" applyBorder="1" applyAlignment="1">
      <alignment horizontal="left" vertical="center" wrapText="1"/>
    </xf>
    <xf numFmtId="0" fontId="27" fillId="0" borderId="21" xfId="0" applyFont="1" applyBorder="1" applyAlignment="1">
      <alignment horizontal="center" vertical="center"/>
    </xf>
    <xf numFmtId="0" fontId="27" fillId="0" borderId="0" xfId="0" applyFont="1" applyBorder="1" applyAlignment="1">
      <alignment horizontal="center" vertical="center"/>
    </xf>
    <xf numFmtId="0" fontId="27" fillId="0" borderId="22" xfId="0" applyFont="1" applyBorder="1" applyAlignment="1">
      <alignment horizontal="center" vertical="center"/>
    </xf>
    <xf numFmtId="0" fontId="27" fillId="0" borderId="21" xfId="0" applyFont="1" applyBorder="1" applyAlignment="1">
      <alignment vertical="center"/>
    </xf>
    <xf numFmtId="0" fontId="27" fillId="0" borderId="0" xfId="0" applyFont="1" applyBorder="1" applyAlignment="1">
      <alignment vertical="center"/>
    </xf>
    <xf numFmtId="0" fontId="27" fillId="0" borderId="22" xfId="0" applyFont="1" applyBorder="1" applyAlignment="1">
      <alignment vertical="center"/>
    </xf>
    <xf numFmtId="0" fontId="26" fillId="0" borderId="21" xfId="0" applyFont="1" applyBorder="1" applyAlignment="1">
      <alignment vertical="center"/>
    </xf>
    <xf numFmtId="0" fontId="26" fillId="0" borderId="0" xfId="0" applyFont="1" applyBorder="1" applyAlignment="1">
      <alignment vertical="center"/>
    </xf>
    <xf numFmtId="0" fontId="26" fillId="0" borderId="22" xfId="0" applyFont="1" applyBorder="1" applyAlignment="1">
      <alignment vertical="center"/>
    </xf>
    <xf numFmtId="0" fontId="1" fillId="0" borderId="27" xfId="0" applyFont="1" applyFill="1" applyBorder="1" applyAlignment="1">
      <alignment horizontal="left" vertical="top" wrapText="1"/>
    </xf>
    <xf numFmtId="0" fontId="1" fillId="0" borderId="25" xfId="0" applyFont="1" applyFill="1" applyBorder="1" applyAlignment="1">
      <alignment horizontal="left" vertical="top" wrapText="1"/>
    </xf>
    <xf numFmtId="0" fontId="1" fillId="0" borderId="26" xfId="0" applyFont="1" applyFill="1" applyBorder="1" applyAlignment="1">
      <alignment horizontal="left" vertical="top" wrapText="1"/>
    </xf>
    <xf numFmtId="0" fontId="1" fillId="0" borderId="16" xfId="0" applyFont="1" applyFill="1" applyBorder="1" applyAlignment="1">
      <alignment horizontal="left" vertical="top" wrapText="1"/>
    </xf>
    <xf numFmtId="0" fontId="1" fillId="0" borderId="17" xfId="0" applyFont="1" applyFill="1" applyBorder="1" applyAlignment="1">
      <alignment horizontal="left" vertical="top" wrapText="1"/>
    </xf>
    <xf numFmtId="0" fontId="1" fillId="0" borderId="18" xfId="0" applyFont="1" applyFill="1" applyBorder="1" applyAlignment="1">
      <alignment horizontal="left" vertical="top" wrapText="1"/>
    </xf>
    <xf numFmtId="166" fontId="1" fillId="0" borderId="4" xfId="1" applyNumberFormat="1" applyFont="1" applyFill="1" applyBorder="1" applyAlignment="1">
      <alignment horizontal="center" vertical="center"/>
    </xf>
    <xf numFmtId="0" fontId="0" fillId="0" borderId="21" xfId="0" applyFont="1" applyFill="1" applyBorder="1" applyAlignment="1">
      <alignment horizontal="left" vertical="top"/>
    </xf>
    <xf numFmtId="0" fontId="0" fillId="0" borderId="0" xfId="0" applyFont="1" applyFill="1" applyBorder="1" applyAlignment="1">
      <alignment horizontal="left" vertical="top"/>
    </xf>
    <xf numFmtId="0" fontId="0" fillId="0" borderId="22" xfId="0" applyFont="1" applyFill="1" applyBorder="1" applyAlignment="1">
      <alignment horizontal="left" vertical="top"/>
    </xf>
    <xf numFmtId="0" fontId="0" fillId="0" borderId="16" xfId="0" applyFont="1" applyFill="1" applyBorder="1" applyAlignment="1">
      <alignment horizontal="left" vertical="top"/>
    </xf>
    <xf numFmtId="0" fontId="0" fillId="0" borderId="17" xfId="0" applyFont="1" applyFill="1" applyBorder="1" applyAlignment="1">
      <alignment horizontal="left" vertical="top"/>
    </xf>
    <xf numFmtId="0" fontId="0" fillId="0" borderId="18" xfId="0" applyFont="1" applyFill="1" applyBorder="1" applyAlignment="1">
      <alignment horizontal="left" vertical="top"/>
    </xf>
    <xf numFmtId="0" fontId="1" fillId="0" borderId="27" xfId="0" applyFont="1" applyFill="1" applyBorder="1" applyAlignment="1">
      <alignment vertical="top"/>
    </xf>
    <xf numFmtId="0" fontId="0" fillId="0" borderId="11" xfId="0" applyFont="1" applyFill="1" applyBorder="1" applyAlignment="1">
      <alignment horizontal="center" vertical="top"/>
    </xf>
    <xf numFmtId="0" fontId="1" fillId="0" borderId="11" xfId="0" applyFont="1" applyFill="1" applyBorder="1" applyAlignment="1">
      <alignment horizontal="left" vertical="top" wrapText="1"/>
    </xf>
    <xf numFmtId="0" fontId="1" fillId="0" borderId="12" xfId="0" applyFont="1" applyFill="1" applyBorder="1" applyAlignment="1">
      <alignment horizontal="left" vertical="top" wrapText="1"/>
    </xf>
    <xf numFmtId="0" fontId="1" fillId="0" borderId="13" xfId="0" applyFont="1" applyFill="1" applyBorder="1" applyAlignment="1">
      <alignment horizontal="left" vertical="top" wrapText="1"/>
    </xf>
    <xf numFmtId="0" fontId="1" fillId="0" borderId="1" xfId="0" applyFont="1" applyFill="1" applyBorder="1" applyAlignment="1">
      <alignment horizontal="justify" vertical="top" wrapText="1"/>
    </xf>
    <xf numFmtId="0" fontId="1" fillId="0" borderId="16" xfId="0" applyFont="1" applyFill="1" applyBorder="1" applyAlignment="1">
      <alignment horizontal="justify" vertical="top" wrapText="1"/>
    </xf>
    <xf numFmtId="0" fontId="1" fillId="0" borderId="17" xfId="0" applyFont="1" applyFill="1" applyBorder="1" applyAlignment="1">
      <alignment horizontal="justify" vertical="top" wrapText="1"/>
    </xf>
    <xf numFmtId="0" fontId="1" fillId="0" borderId="18" xfId="0" applyFont="1" applyFill="1" applyBorder="1" applyAlignment="1">
      <alignment horizontal="justify" vertical="top" wrapText="1"/>
    </xf>
    <xf numFmtId="0" fontId="25" fillId="0" borderId="21" xfId="0" applyFont="1" applyBorder="1" applyAlignment="1">
      <alignment horizontal="left" vertical="center"/>
    </xf>
    <xf numFmtId="0" fontId="25" fillId="0" borderId="27" xfId="0" applyFont="1" applyBorder="1" applyAlignment="1">
      <alignment horizontal="left" vertical="center"/>
    </xf>
    <xf numFmtId="0" fontId="1" fillId="0" borderId="11" xfId="0" applyFont="1" applyFill="1" applyBorder="1" applyAlignment="1">
      <alignment horizontal="justify" vertical="top" wrapText="1"/>
    </xf>
    <xf numFmtId="0" fontId="1" fillId="0" borderId="12" xfId="0" applyFont="1" applyFill="1" applyBorder="1" applyAlignment="1">
      <alignment horizontal="justify" vertical="top" wrapText="1"/>
    </xf>
    <xf numFmtId="0" fontId="1" fillId="0" borderId="13" xfId="0" applyFont="1" applyFill="1" applyBorder="1" applyAlignment="1">
      <alignment horizontal="justify" vertical="top" wrapText="1"/>
    </xf>
    <xf numFmtId="0" fontId="0" fillId="0" borderId="0" xfId="0" applyFont="1" applyFill="1" applyAlignment="1">
      <alignment horizontal="center" vertical="top"/>
    </xf>
    <xf numFmtId="0" fontId="0" fillId="0" borderId="0" xfId="0" applyFont="1" applyFill="1" applyAlignment="1">
      <alignment vertical="top"/>
    </xf>
    <xf numFmtId="166" fontId="0" fillId="0" borderId="0" xfId="1" applyNumberFormat="1" applyFont="1" applyFill="1" applyAlignment="1">
      <alignment vertical="top" wrapText="1"/>
    </xf>
    <xf numFmtId="166" fontId="0" fillId="0" borderId="0" xfId="1" applyNumberFormat="1" applyFont="1" applyFill="1" applyAlignment="1">
      <alignment vertical="center"/>
    </xf>
    <xf numFmtId="0" fontId="0" fillId="0" borderId="0" xfId="0" applyFont="1" applyFill="1" applyAlignment="1">
      <alignment horizontal="center" vertical="center"/>
    </xf>
    <xf numFmtId="166" fontId="0" fillId="0" borderId="0" xfId="1" applyNumberFormat="1" applyFont="1" applyFill="1" applyAlignment="1">
      <alignment horizontal="center" vertical="center"/>
    </xf>
    <xf numFmtId="166" fontId="0" fillId="0" borderId="0" xfId="1" applyNumberFormat="1" applyFont="1" applyFill="1"/>
    <xf numFmtId="0" fontId="0" fillId="0" borderId="1" xfId="0" applyFont="1" applyBorder="1"/>
    <xf numFmtId="0" fontId="0" fillId="0" borderId="1" xfId="0" applyFont="1" applyBorder="1" applyAlignment="1">
      <alignment horizontal="left" vertical="top"/>
    </xf>
    <xf numFmtId="0" fontId="0" fillId="0" borderId="1" xfId="0" applyFont="1" applyBorder="1" applyAlignment="1">
      <alignment horizontal="center" vertical="center"/>
    </xf>
    <xf numFmtId="0" fontId="28" fillId="0" borderId="1" xfId="0" applyFont="1" applyBorder="1" applyAlignment="1">
      <alignment horizontal="center"/>
    </xf>
    <xf numFmtId="43" fontId="28" fillId="0" borderId="1" xfId="1" applyFont="1" applyFill="1" applyBorder="1"/>
    <xf numFmtId="43" fontId="13" fillId="0" borderId="1" xfId="1" applyFont="1" applyFill="1" applyBorder="1"/>
    <xf numFmtId="0" fontId="13" fillId="0" borderId="1" xfId="0" applyFont="1" applyFill="1" applyBorder="1" applyAlignment="1" applyProtection="1">
      <alignment horizontal="center" vertical="center" wrapText="1"/>
      <protection locked="0"/>
    </xf>
    <xf numFmtId="0" fontId="19" fillId="0" borderId="1" xfId="0" applyFont="1" applyBorder="1" applyAlignment="1">
      <alignment horizontal="center"/>
    </xf>
    <xf numFmtId="0" fontId="19" fillId="4" borderId="1" xfId="0" applyFont="1" applyFill="1" applyBorder="1" applyAlignment="1">
      <alignment horizontal="justify" vertical="center" wrapText="1"/>
    </xf>
    <xf numFmtId="0" fontId="19" fillId="4" borderId="1" xfId="0" applyFont="1" applyFill="1" applyBorder="1" applyAlignment="1">
      <alignment horizontal="center" vertical="center" wrapText="1"/>
    </xf>
    <xf numFmtId="0" fontId="13" fillId="4" borderId="1" xfId="0" applyFont="1" applyFill="1" applyBorder="1" applyAlignment="1">
      <alignment horizontal="center" vertical="center" wrapText="1"/>
    </xf>
    <xf numFmtId="43" fontId="13" fillId="4" borderId="1" xfId="1" applyFont="1" applyFill="1" applyBorder="1" applyAlignment="1">
      <alignment horizontal="center" vertical="center" wrapText="1"/>
    </xf>
    <xf numFmtId="0" fontId="0" fillId="4" borderId="0" xfId="0" applyFont="1" applyFill="1"/>
    <xf numFmtId="0" fontId="19" fillId="0" borderId="1" xfId="0" applyFont="1" applyBorder="1" applyAlignment="1">
      <alignment horizontal="center" vertical="center"/>
    </xf>
    <xf numFmtId="0" fontId="19" fillId="0" borderId="1" xfId="0" applyFont="1" applyBorder="1" applyAlignment="1">
      <alignment horizontal="left" vertical="top"/>
    </xf>
    <xf numFmtId="0" fontId="28" fillId="0" borderId="1" xfId="0" applyFont="1" applyFill="1" applyBorder="1" applyAlignment="1">
      <alignment horizontal="center" vertical="center" wrapText="1"/>
    </xf>
    <xf numFmtId="43" fontId="28" fillId="0" borderId="1" xfId="1" applyFont="1" applyFill="1" applyBorder="1" applyAlignment="1">
      <alignment horizontal="center" vertical="center" wrapText="1"/>
    </xf>
    <xf numFmtId="43" fontId="13" fillId="0" borderId="1" xfId="1" applyFont="1" applyFill="1" applyBorder="1" applyAlignment="1">
      <alignment horizontal="center" vertical="center" wrapText="1"/>
    </xf>
    <xf numFmtId="0" fontId="19" fillId="5" borderId="1" xfId="0" applyFont="1" applyFill="1" applyBorder="1" applyAlignment="1">
      <alignment horizontal="center" vertical="center"/>
    </xf>
    <xf numFmtId="0" fontId="29" fillId="5" borderId="1" xfId="0" applyFont="1" applyFill="1" applyBorder="1" applyAlignment="1">
      <alignment horizontal="left" vertical="top"/>
    </xf>
    <xf numFmtId="0" fontId="28" fillId="5" borderId="1" xfId="0" applyFont="1" applyFill="1" applyBorder="1" applyAlignment="1">
      <alignment horizontal="center" vertical="center" wrapText="1"/>
    </xf>
    <xf numFmtId="43" fontId="13" fillId="5" borderId="1" xfId="1" applyFont="1" applyFill="1" applyBorder="1" applyAlignment="1">
      <alignment horizontal="center" vertical="center" wrapText="1"/>
    </xf>
    <xf numFmtId="168" fontId="13" fillId="0" borderId="1" xfId="0" applyNumberFormat="1" applyFont="1" applyFill="1" applyBorder="1" applyAlignment="1">
      <alignment horizontal="center" vertical="center"/>
    </xf>
    <xf numFmtId="0" fontId="28" fillId="0" borderId="1" xfId="0" applyFont="1" applyFill="1" applyBorder="1" applyAlignment="1">
      <alignment horizontal="left" vertical="top" wrapText="1"/>
    </xf>
    <xf numFmtId="0" fontId="28" fillId="0" borderId="0" xfId="0" applyFont="1" applyFill="1" applyBorder="1" applyAlignment="1">
      <alignment horizontal="left" vertical="center"/>
    </xf>
    <xf numFmtId="168" fontId="28" fillId="0" borderId="1" xfId="0" applyNumberFormat="1" applyFont="1" applyFill="1" applyBorder="1" applyAlignment="1">
      <alignment horizontal="center" vertical="center"/>
    </xf>
    <xf numFmtId="0" fontId="13" fillId="0" borderId="1" xfId="0" applyFont="1" applyFill="1" applyBorder="1" applyAlignment="1">
      <alignment horizontal="left" vertical="top" wrapText="1"/>
    </xf>
    <xf numFmtId="0" fontId="28" fillId="0" borderId="0" xfId="0" applyFont="1" applyFill="1" applyBorder="1" applyAlignment="1">
      <alignment horizontal="justify" vertical="center"/>
    </xf>
    <xf numFmtId="1" fontId="28" fillId="0" borderId="1" xfId="0" applyNumberFormat="1" applyFont="1" applyFill="1" applyBorder="1" applyAlignment="1">
      <alignment horizontal="center" vertical="center"/>
    </xf>
    <xf numFmtId="43" fontId="28" fillId="0" borderId="1" xfId="1" applyFont="1" applyFill="1" applyBorder="1" applyAlignment="1">
      <alignment horizontal="center" vertical="center"/>
    </xf>
    <xf numFmtId="0" fontId="13" fillId="5" borderId="1" xfId="0" applyFont="1" applyFill="1" applyBorder="1" applyAlignment="1" applyProtection="1">
      <alignment horizontal="center" vertical="center"/>
    </xf>
    <xf numFmtId="0" fontId="30" fillId="5" borderId="1" xfId="0" applyFont="1" applyFill="1" applyBorder="1" applyAlignment="1" applyProtection="1">
      <alignment horizontal="left" vertical="top"/>
    </xf>
    <xf numFmtId="0" fontId="0" fillId="5" borderId="1" xfId="0" applyFont="1" applyFill="1" applyBorder="1" applyAlignment="1">
      <alignment horizontal="center" vertical="center"/>
    </xf>
    <xf numFmtId="0" fontId="30" fillId="5" borderId="1" xfId="0" applyFont="1" applyFill="1" applyBorder="1" applyAlignment="1" applyProtection="1">
      <alignment horizontal="center"/>
    </xf>
    <xf numFmtId="0" fontId="13" fillId="0" borderId="1" xfId="0" applyFont="1" applyBorder="1" applyAlignment="1" applyProtection="1">
      <alignment horizontal="center" vertical="center"/>
    </xf>
    <xf numFmtId="0" fontId="13" fillId="0" borderId="1" xfId="0" applyFont="1" applyBorder="1" applyAlignment="1" applyProtection="1">
      <alignment horizontal="left" vertical="top"/>
    </xf>
    <xf numFmtId="0" fontId="28" fillId="0" borderId="1" xfId="0" applyFont="1" applyBorder="1" applyAlignment="1" applyProtection="1">
      <alignment horizontal="center"/>
    </xf>
    <xf numFmtId="0" fontId="13" fillId="0" borderId="1" xfId="0" applyFont="1" applyFill="1" applyBorder="1" applyAlignment="1" applyProtection="1">
      <alignment horizontal="center" vertical="center"/>
    </xf>
    <xf numFmtId="0" fontId="13" fillId="0" borderId="1" xfId="0" applyFont="1" applyFill="1" applyBorder="1" applyAlignment="1" applyProtection="1">
      <alignment horizontal="left" vertical="top" wrapText="1"/>
    </xf>
    <xf numFmtId="43" fontId="28" fillId="0" borderId="1" xfId="1" applyFont="1" applyFill="1" applyBorder="1" applyAlignment="1" applyProtection="1">
      <alignment horizontal="center"/>
      <protection locked="0"/>
    </xf>
    <xf numFmtId="0" fontId="28" fillId="0" borderId="1" xfId="0" applyFont="1" applyFill="1" applyBorder="1" applyAlignment="1" applyProtection="1">
      <alignment horizontal="left" vertical="top"/>
    </xf>
    <xf numFmtId="0" fontId="28" fillId="0" borderId="1" xfId="0" applyFont="1" applyBorder="1" applyAlignment="1" applyProtection="1">
      <alignment horizontal="left" vertical="top"/>
    </xf>
    <xf numFmtId="0" fontId="28" fillId="5" borderId="1" xfId="0" applyFont="1" applyFill="1" applyBorder="1" applyAlignment="1">
      <alignment horizontal="center"/>
    </xf>
    <xf numFmtId="0" fontId="28" fillId="0" borderId="1" xfId="0" applyFont="1" applyBorder="1" applyAlignment="1" applyProtection="1">
      <alignment horizontal="left" vertical="top" wrapText="1"/>
    </xf>
    <xf numFmtId="0" fontId="28" fillId="0" borderId="1" xfId="0" applyFont="1" applyBorder="1" applyAlignment="1" applyProtection="1">
      <alignment horizontal="center" vertical="center"/>
    </xf>
    <xf numFmtId="43" fontId="28" fillId="0" borderId="1" xfId="1" applyFont="1" applyFill="1" applyBorder="1" applyAlignment="1" applyProtection="1">
      <alignment horizontal="center" vertical="center"/>
      <protection locked="0"/>
    </xf>
    <xf numFmtId="0" fontId="0" fillId="6" borderId="1" xfId="0" applyFont="1" applyFill="1" applyBorder="1"/>
    <xf numFmtId="0" fontId="13" fillId="6" borderId="1" xfId="0" applyFont="1" applyFill="1" applyBorder="1" applyAlignment="1" applyProtection="1">
      <alignment horizontal="left" vertical="top"/>
    </xf>
    <xf numFmtId="0" fontId="0" fillId="6" borderId="1" xfId="0" applyFont="1" applyFill="1" applyBorder="1" applyAlignment="1">
      <alignment horizontal="center" vertical="center"/>
    </xf>
    <xf numFmtId="0" fontId="28" fillId="6" borderId="1" xfId="0" applyFont="1" applyFill="1" applyBorder="1" applyAlignment="1">
      <alignment horizontal="center"/>
    </xf>
    <xf numFmtId="43" fontId="13" fillId="6" borderId="1" xfId="1" applyFont="1" applyFill="1" applyBorder="1"/>
    <xf numFmtId="0" fontId="0" fillId="0" borderId="0" xfId="0" applyFont="1" applyAlignment="1">
      <alignment horizontal="left" vertical="top"/>
    </xf>
    <xf numFmtId="0" fontId="0" fillId="0" borderId="0" xfId="0" applyFont="1" applyAlignment="1">
      <alignment horizontal="center" vertical="center"/>
    </xf>
    <xf numFmtId="0" fontId="28" fillId="0" borderId="0" xfId="0" applyFont="1" applyAlignment="1">
      <alignment horizontal="center"/>
    </xf>
    <xf numFmtId="43" fontId="28" fillId="0" borderId="0" xfId="1" applyFont="1" applyFill="1"/>
    <xf numFmtId="43" fontId="13" fillId="0" borderId="0" xfId="1" applyFont="1" applyFill="1"/>
    <xf numFmtId="0" fontId="19" fillId="0" borderId="0" xfId="0" applyFont="1" applyBorder="1" applyAlignment="1">
      <alignment horizontal="center" vertical="top" wrapText="1"/>
    </xf>
    <xf numFmtId="0" fontId="19" fillId="5" borderId="1" xfId="0" applyFont="1" applyFill="1" applyBorder="1" applyAlignment="1">
      <alignment horizontal="center" vertical="top"/>
    </xf>
    <xf numFmtId="0" fontId="19" fillId="7" borderId="1" xfId="0" applyFont="1" applyFill="1" applyBorder="1" applyAlignment="1">
      <alignment horizontal="justify" vertical="center" wrapText="1"/>
    </xf>
    <xf numFmtId="0" fontId="19" fillId="7" borderId="1" xfId="0" applyFont="1" applyFill="1" applyBorder="1" applyAlignment="1">
      <alignment horizontal="center" vertical="center" wrapText="1"/>
    </xf>
    <xf numFmtId="0" fontId="13" fillId="7" borderId="1" xfId="0" applyFont="1" applyFill="1" applyBorder="1" applyAlignment="1">
      <alignment horizontal="center" vertical="center" wrapText="1"/>
    </xf>
    <xf numFmtId="43" fontId="13" fillId="7" borderId="1" xfId="1" applyFont="1" applyFill="1" applyBorder="1" applyAlignment="1">
      <alignment horizontal="center" vertical="center" wrapText="1"/>
    </xf>
    <xf numFmtId="43" fontId="13" fillId="7" borderId="11" xfId="1" applyFont="1" applyFill="1" applyBorder="1" applyAlignment="1">
      <alignment horizontal="center" vertical="center" wrapText="1"/>
    </xf>
    <xf numFmtId="43" fontId="28" fillId="0" borderId="11" xfId="1" applyFont="1" applyFill="1" applyBorder="1" applyAlignment="1">
      <alignment horizontal="center" vertical="center" wrapText="1"/>
    </xf>
    <xf numFmtId="167" fontId="28" fillId="0" borderId="11" xfId="0" applyNumberFormat="1" applyFont="1" applyFill="1" applyBorder="1" applyAlignment="1">
      <alignment horizontal="left" vertical="center"/>
    </xf>
    <xf numFmtId="0" fontId="13" fillId="0" borderId="1" xfId="0" applyFont="1" applyFill="1" applyBorder="1" applyAlignment="1">
      <alignment horizontal="center" vertical="center" wrapText="1"/>
    </xf>
    <xf numFmtId="43" fontId="28" fillId="5" borderId="1" xfId="1" applyFont="1" applyFill="1" applyBorder="1"/>
    <xf numFmtId="43" fontId="28" fillId="5" borderId="1" xfId="1" applyFont="1" applyFill="1" applyBorder="1" applyAlignment="1">
      <alignment horizontal="center" vertical="center" wrapText="1"/>
    </xf>
    <xf numFmtId="167" fontId="28" fillId="5" borderId="11" xfId="0" applyNumberFormat="1" applyFont="1" applyFill="1" applyBorder="1" applyAlignment="1">
      <alignment horizontal="left" vertical="center"/>
    </xf>
    <xf numFmtId="43" fontId="28" fillId="0" borderId="1" xfId="1" applyFont="1" applyFill="1" applyBorder="1" applyAlignment="1">
      <alignment vertical="center"/>
    </xf>
    <xf numFmtId="0" fontId="0" fillId="0" borderId="1" xfId="0" applyFont="1" applyFill="1" applyBorder="1"/>
    <xf numFmtId="0" fontId="13" fillId="0" borderId="1" xfId="0" applyFont="1" applyFill="1" applyBorder="1" applyAlignment="1" applyProtection="1">
      <alignment horizontal="left" vertical="top"/>
    </xf>
    <xf numFmtId="0" fontId="28" fillId="0" borderId="1" xfId="0" applyFont="1" applyFill="1" applyBorder="1" applyAlignment="1">
      <alignment horizontal="center"/>
    </xf>
    <xf numFmtId="43" fontId="28" fillId="0" borderId="11" xfId="1" applyFont="1" applyFill="1" applyBorder="1"/>
    <xf numFmtId="43" fontId="28" fillId="6" borderId="1" xfId="1" applyFont="1" applyFill="1" applyBorder="1"/>
    <xf numFmtId="43" fontId="13" fillId="6" borderId="1" xfId="1" applyFont="1" applyFill="1" applyBorder="1" applyAlignment="1"/>
    <xf numFmtId="43" fontId="13" fillId="6" borderId="11" xfId="1" applyFont="1" applyFill="1" applyBorder="1" applyAlignment="1"/>
    <xf numFmtId="0" fontId="0" fillId="0" borderId="0" xfId="0" applyFont="1" applyBorder="1"/>
    <xf numFmtId="0" fontId="0" fillId="0" borderId="0" xfId="0" applyFont="1" applyBorder="1" applyAlignment="1">
      <alignment horizontal="left" vertical="top"/>
    </xf>
    <xf numFmtId="0" fontId="0" fillId="0" borderId="0" xfId="0" applyFont="1" applyBorder="1" applyAlignment="1">
      <alignment horizontal="center" vertical="center"/>
    </xf>
    <xf numFmtId="0" fontId="28" fillId="0" borderId="0" xfId="0" applyFont="1" applyBorder="1" applyAlignment="1">
      <alignment horizontal="center"/>
    </xf>
    <xf numFmtId="43" fontId="28" fillId="0" borderId="0" xfId="1" applyFont="1" applyFill="1" applyBorder="1"/>
    <xf numFmtId="0" fontId="19" fillId="0" borderId="1" xfId="0" applyFont="1" applyBorder="1" applyAlignment="1">
      <alignment horizontal="center" vertical="top" wrapText="1"/>
    </xf>
    <xf numFmtId="43" fontId="19" fillId="7" borderId="1" xfId="1" applyFont="1" applyFill="1" applyBorder="1" applyAlignment="1">
      <alignment horizontal="center" vertical="center" wrapText="1"/>
    </xf>
    <xf numFmtId="1" fontId="13" fillId="0" borderId="1" xfId="0" applyNumberFormat="1" applyFont="1" applyFill="1" applyBorder="1" applyAlignment="1">
      <alignment horizontal="center" vertical="center" wrapText="1"/>
    </xf>
    <xf numFmtId="3" fontId="13" fillId="6" borderId="1" xfId="0" applyNumberFormat="1" applyFont="1" applyFill="1" applyBorder="1" applyAlignment="1">
      <alignment horizontal="left" vertical="center" wrapText="1"/>
    </xf>
    <xf numFmtId="43" fontId="0" fillId="0" borderId="1" xfId="1" applyFont="1" applyFill="1" applyBorder="1" applyAlignment="1">
      <alignment horizontal="center" vertical="center" wrapText="1"/>
    </xf>
    <xf numFmtId="43" fontId="0" fillId="0" borderId="1" xfId="1" applyFont="1" applyFill="1" applyBorder="1" applyAlignment="1">
      <alignment horizontal="center" vertical="center"/>
    </xf>
    <xf numFmtId="3" fontId="31" fillId="0" borderId="1" xfId="0" applyNumberFormat="1" applyFont="1" applyFill="1" applyBorder="1" applyAlignment="1">
      <alignment horizontal="left" vertical="center" wrapText="1"/>
    </xf>
    <xf numFmtId="3" fontId="28" fillId="0" borderId="1" xfId="0" applyNumberFormat="1" applyFont="1" applyFill="1" applyBorder="1" applyAlignment="1">
      <alignment horizontal="left" vertical="top" wrapText="1"/>
    </xf>
    <xf numFmtId="3" fontId="28" fillId="0" borderId="1" xfId="0" applyNumberFormat="1" applyFont="1" applyFill="1" applyBorder="1" applyAlignment="1">
      <alignment horizontal="left" vertical="center" wrapText="1"/>
    </xf>
    <xf numFmtId="3" fontId="32" fillId="0" borderId="1" xfId="0" applyNumberFormat="1" applyFont="1" applyFill="1" applyBorder="1" applyAlignment="1">
      <alignment horizontal="left" vertical="center" wrapText="1"/>
    </xf>
    <xf numFmtId="0" fontId="0" fillId="0" borderId="1" xfId="0" applyFont="1" applyFill="1" applyBorder="1" applyAlignment="1">
      <alignment wrapText="1"/>
    </xf>
    <xf numFmtId="0" fontId="13" fillId="6" borderId="1" xfId="0" applyFont="1" applyFill="1" applyBorder="1" applyAlignment="1">
      <alignment horizontal="left" vertical="center" wrapText="1"/>
    </xf>
    <xf numFmtId="168" fontId="13" fillId="0" borderId="1" xfId="0" applyNumberFormat="1" applyFont="1" applyFill="1" applyBorder="1" applyAlignment="1">
      <alignment horizontal="center" vertical="center" wrapText="1"/>
    </xf>
    <xf numFmtId="0" fontId="28" fillId="0" borderId="1" xfId="0" applyFont="1" applyFill="1" applyBorder="1" applyAlignment="1">
      <alignment horizontal="left" vertical="center" wrapText="1"/>
    </xf>
    <xf numFmtId="1" fontId="28" fillId="0" borderId="1" xfId="0" applyNumberFormat="1" applyFont="1" applyFill="1" applyBorder="1" applyAlignment="1">
      <alignment horizontal="center" vertical="center" wrapText="1"/>
    </xf>
    <xf numFmtId="0" fontId="13" fillId="0" borderId="1" xfId="0" applyFont="1" applyFill="1" applyBorder="1" applyAlignment="1">
      <alignment horizontal="left" vertical="center" wrapText="1"/>
    </xf>
    <xf numFmtId="43" fontId="28" fillId="0" borderId="1" xfId="1" applyFont="1" applyFill="1" applyBorder="1" applyAlignment="1">
      <alignment horizontal="justify" vertical="center" wrapText="1"/>
    </xf>
    <xf numFmtId="43" fontId="0" fillId="0" borderId="1" xfId="1" applyFont="1" applyFill="1" applyBorder="1"/>
    <xf numFmtId="43" fontId="0" fillId="0" borderId="1" xfId="1" applyFont="1" applyFill="1" applyBorder="1" applyAlignment="1">
      <alignment vertical="center"/>
    </xf>
    <xf numFmtId="0" fontId="28" fillId="6" borderId="1" xfId="0" applyNumberFormat="1" applyFont="1" applyFill="1" applyBorder="1" applyAlignment="1" applyProtection="1">
      <alignment horizontal="justify" vertical="center" wrapText="1"/>
    </xf>
    <xf numFmtId="0" fontId="28" fillId="0" borderId="1" xfId="0" applyNumberFormat="1" applyFont="1" applyFill="1" applyBorder="1" applyAlignment="1" applyProtection="1">
      <alignment horizontal="justify" vertical="center" wrapText="1"/>
    </xf>
    <xf numFmtId="0" fontId="13" fillId="8" borderId="1" xfId="0" applyFont="1" applyFill="1" applyBorder="1" applyAlignment="1">
      <alignment horizontal="center" vertical="center" wrapText="1"/>
    </xf>
    <xf numFmtId="0" fontId="13" fillId="8" borderId="1" xfId="0" applyFont="1" applyFill="1" applyBorder="1" applyAlignment="1">
      <alignment horizontal="left" vertical="center" wrapText="1"/>
    </xf>
    <xf numFmtId="0" fontId="28" fillId="8" borderId="1" xfId="0" applyFont="1" applyFill="1" applyBorder="1" applyAlignment="1">
      <alignment horizontal="center" vertical="center" wrapText="1"/>
    </xf>
    <xf numFmtId="43" fontId="0" fillId="8" borderId="1" xfId="1" applyFont="1" applyFill="1" applyBorder="1"/>
    <xf numFmtId="43" fontId="13" fillId="8" borderId="1" xfId="1" applyFont="1" applyFill="1" applyBorder="1" applyAlignment="1">
      <alignment horizontal="center" vertical="center" wrapText="1"/>
    </xf>
    <xf numFmtId="43" fontId="19" fillId="8" borderId="1" xfId="1" applyFont="1" applyFill="1" applyBorder="1"/>
    <xf numFmtId="0" fontId="13" fillId="9" borderId="1" xfId="0" applyFont="1" applyFill="1" applyBorder="1" applyAlignment="1">
      <alignment horizontal="center" vertical="center" wrapText="1"/>
    </xf>
    <xf numFmtId="0" fontId="13" fillId="9" borderId="1" xfId="0" applyFont="1" applyFill="1" applyBorder="1" applyAlignment="1">
      <alignment horizontal="left" vertical="center" wrapText="1"/>
    </xf>
    <xf numFmtId="0" fontId="28" fillId="9" borderId="1" xfId="0" applyFont="1" applyFill="1" applyBorder="1" applyAlignment="1">
      <alignment horizontal="center" vertical="center" wrapText="1"/>
    </xf>
    <xf numFmtId="43" fontId="0" fillId="9" borderId="1" xfId="1" applyFont="1" applyFill="1" applyBorder="1"/>
    <xf numFmtId="43" fontId="28" fillId="9" borderId="1" xfId="1" applyFont="1" applyFill="1" applyBorder="1" applyAlignment="1">
      <alignment horizontal="center" vertical="center" wrapText="1"/>
    </xf>
    <xf numFmtId="43" fontId="0" fillId="0" borderId="1" xfId="1" applyFont="1" applyBorder="1"/>
    <xf numFmtId="0" fontId="0" fillId="8" borderId="1" xfId="0" applyFont="1" applyFill="1" applyBorder="1"/>
    <xf numFmtId="0" fontId="0" fillId="8" borderId="1" xfId="0" applyFont="1" applyFill="1" applyBorder="1" applyAlignment="1">
      <alignment horizontal="center" vertical="center"/>
    </xf>
    <xf numFmtId="0" fontId="0" fillId="8" borderId="1" xfId="0" applyFont="1" applyFill="1" applyBorder="1" applyAlignment="1">
      <alignment horizontal="center"/>
    </xf>
    <xf numFmtId="0" fontId="0" fillId="0" borderId="1" xfId="0" applyFont="1" applyBorder="1" applyAlignment="1">
      <alignment horizontal="center"/>
    </xf>
    <xf numFmtId="0" fontId="0" fillId="6" borderId="1" xfId="0" applyFont="1" applyFill="1" applyBorder="1" applyAlignment="1">
      <alignment horizontal="center"/>
    </xf>
    <xf numFmtId="43" fontId="0" fillId="6" borderId="1" xfId="1" applyFont="1" applyFill="1" applyBorder="1"/>
    <xf numFmtId="0" fontId="0" fillId="0" borderId="0" xfId="0" applyFont="1" applyAlignment="1">
      <alignment horizontal="center"/>
    </xf>
    <xf numFmtId="43" fontId="0" fillId="0" borderId="0" xfId="1" applyFont="1" applyFill="1"/>
    <xf numFmtId="0" fontId="0" fillId="0" borderId="32" xfId="0" applyFont="1" applyFill="1" applyBorder="1" applyAlignment="1"/>
    <xf numFmtId="0" fontId="0" fillId="0" borderId="32" xfId="0" applyFont="1" applyFill="1" applyBorder="1" applyAlignment="1">
      <alignment horizontal="center"/>
    </xf>
    <xf numFmtId="0" fontId="0" fillId="0" borderId="32" xfId="0" applyFont="1" applyFill="1" applyBorder="1" applyAlignment="1">
      <alignment vertical="center"/>
    </xf>
    <xf numFmtId="0" fontId="0" fillId="0" borderId="0" xfId="0" applyNumberFormat="1" applyFont="1" applyFill="1" applyAlignment="1"/>
    <xf numFmtId="0" fontId="36" fillId="0" borderId="33" xfId="0" applyFont="1" applyFill="1" applyBorder="1" applyAlignment="1">
      <alignment horizontal="center" vertical="center" wrapText="1"/>
    </xf>
    <xf numFmtId="0" fontId="36" fillId="0" borderId="34" xfId="0" applyFont="1" applyFill="1" applyBorder="1" applyAlignment="1">
      <alignment horizontal="center" vertical="center" wrapText="1"/>
    </xf>
    <xf numFmtId="49" fontId="37" fillId="0" borderId="11" xfId="0" applyNumberFormat="1" applyFont="1" applyFill="1" applyBorder="1" applyAlignment="1">
      <alignment vertical="center"/>
    </xf>
    <xf numFmtId="0" fontId="37" fillId="0" borderId="35" xfId="0" applyFont="1" applyFill="1" applyBorder="1" applyAlignment="1">
      <alignment vertical="center"/>
    </xf>
    <xf numFmtId="49" fontId="38" fillId="0" borderId="36" xfId="0" applyNumberFormat="1" applyFont="1" applyFill="1" applyBorder="1" applyAlignment="1">
      <alignment vertical="center"/>
    </xf>
    <xf numFmtId="0" fontId="38" fillId="0" borderId="12" xfId="0" applyFont="1" applyFill="1" applyBorder="1" applyAlignment="1">
      <alignment horizontal="center" vertical="center"/>
    </xf>
    <xf numFmtId="0" fontId="38" fillId="0" borderId="12" xfId="0" applyFont="1" applyFill="1" applyBorder="1" applyAlignment="1">
      <alignment horizontal="right" vertical="center"/>
    </xf>
    <xf numFmtId="0" fontId="38" fillId="0" borderId="13" xfId="0" applyFont="1" applyFill="1" applyBorder="1" applyAlignment="1">
      <alignment horizontal="right" vertical="center"/>
    </xf>
    <xf numFmtId="49" fontId="37" fillId="0" borderId="37" xfId="0" applyNumberFormat="1" applyFont="1" applyFill="1" applyBorder="1" applyAlignment="1">
      <alignment horizontal="center" vertical="center" wrapText="1"/>
    </xf>
    <xf numFmtId="49" fontId="37" fillId="0" borderId="38" xfId="0" applyNumberFormat="1" applyFont="1" applyFill="1" applyBorder="1" applyAlignment="1">
      <alignment vertical="center" wrapText="1"/>
    </xf>
    <xf numFmtId="0" fontId="37" fillId="0" borderId="39" xfId="0" applyFont="1" applyFill="1" applyBorder="1" applyAlignment="1">
      <alignment vertical="center" wrapText="1"/>
    </xf>
    <xf numFmtId="0" fontId="0" fillId="0" borderId="40" xfId="0" applyNumberFormat="1" applyFont="1" applyFill="1" applyBorder="1" applyAlignment="1">
      <alignment horizontal="center" vertical="center"/>
    </xf>
    <xf numFmtId="49" fontId="0" fillId="0" borderId="40" xfId="0" applyNumberFormat="1" applyFont="1" applyFill="1" applyBorder="1" applyAlignment="1">
      <alignment vertical="center" wrapText="1"/>
    </xf>
    <xf numFmtId="0" fontId="0" fillId="0" borderId="40" xfId="0" applyNumberFormat="1" applyFont="1" applyFill="1" applyBorder="1" applyAlignment="1">
      <alignment vertical="center" wrapText="1"/>
    </xf>
    <xf numFmtId="0" fontId="0" fillId="0" borderId="40" xfId="0" applyFont="1" applyFill="1" applyBorder="1" applyAlignment="1">
      <alignment horizontal="center" vertical="center" wrapText="1"/>
    </xf>
    <xf numFmtId="169" fontId="0" fillId="0" borderId="40" xfId="0" applyNumberFormat="1" applyFont="1" applyFill="1" applyBorder="1" applyAlignment="1">
      <alignment vertical="center" wrapText="1"/>
    </xf>
    <xf numFmtId="0" fontId="0" fillId="0" borderId="41" xfId="0" applyNumberFormat="1" applyFont="1" applyFill="1" applyBorder="1" applyAlignment="1">
      <alignment horizontal="center" vertical="center"/>
    </xf>
    <xf numFmtId="49" fontId="0" fillId="0" borderId="41" xfId="0" applyNumberFormat="1" applyFont="1" applyFill="1" applyBorder="1" applyAlignment="1">
      <alignment vertical="center" wrapText="1"/>
    </xf>
    <xf numFmtId="49" fontId="0" fillId="0" borderId="41" xfId="0" applyNumberFormat="1" applyFont="1" applyFill="1" applyBorder="1" applyAlignment="1">
      <alignment vertical="center" wrapText="1"/>
    </xf>
    <xf numFmtId="49" fontId="0" fillId="0" borderId="41" xfId="0" applyNumberFormat="1" applyFont="1" applyFill="1" applyBorder="1" applyAlignment="1">
      <alignment horizontal="center" vertical="center" wrapText="1"/>
    </xf>
    <xf numFmtId="0" fontId="0" fillId="0" borderId="41" xfId="0" applyNumberFormat="1" applyFont="1" applyFill="1" applyBorder="1" applyAlignment="1">
      <alignment vertical="center" wrapText="1"/>
    </xf>
    <xf numFmtId="0" fontId="0" fillId="0" borderId="41" xfId="0" applyNumberFormat="1" applyFont="1" applyFill="1" applyBorder="1" applyAlignment="1">
      <alignment vertical="center" wrapText="1"/>
    </xf>
    <xf numFmtId="170" fontId="0" fillId="0" borderId="41" xfId="0" applyNumberFormat="1" applyFont="1" applyFill="1" applyBorder="1" applyAlignment="1">
      <alignment vertical="center" wrapText="1"/>
    </xf>
    <xf numFmtId="0" fontId="0" fillId="0" borderId="42" xfId="0" applyFont="1" applyFill="1" applyBorder="1" applyAlignment="1">
      <alignment horizontal="center" vertical="center"/>
    </xf>
    <xf numFmtId="0" fontId="0" fillId="0" borderId="42" xfId="0" applyFont="1" applyFill="1" applyBorder="1" applyAlignment="1">
      <alignment vertical="center" wrapText="1"/>
    </xf>
    <xf numFmtId="49" fontId="0" fillId="0" borderId="42" xfId="0" applyNumberFormat="1" applyFont="1" applyFill="1" applyBorder="1" applyAlignment="1">
      <alignment vertical="center" wrapText="1"/>
    </xf>
    <xf numFmtId="0" fontId="0" fillId="0" borderId="42" xfId="0" applyFont="1" applyFill="1" applyBorder="1" applyAlignment="1">
      <alignment horizontal="center" vertical="center" wrapText="1"/>
    </xf>
    <xf numFmtId="0" fontId="0" fillId="0" borderId="42" xfId="0" applyFont="1" applyFill="1" applyBorder="1" applyAlignment="1">
      <alignment vertical="center" wrapText="1"/>
    </xf>
    <xf numFmtId="0" fontId="0" fillId="0" borderId="37" xfId="0" applyFont="1" applyFill="1" applyBorder="1" applyAlignment="1">
      <alignment horizontal="center" vertical="center"/>
    </xf>
    <xf numFmtId="0" fontId="0" fillId="0" borderId="37" xfId="0" applyFont="1" applyFill="1" applyBorder="1" applyAlignment="1">
      <alignment vertical="center" wrapText="1"/>
    </xf>
    <xf numFmtId="49" fontId="0" fillId="0" borderId="37" xfId="0" applyNumberFormat="1" applyFont="1" applyFill="1" applyBorder="1" applyAlignment="1">
      <alignment vertical="center" wrapText="1"/>
    </xf>
    <xf numFmtId="0" fontId="0" fillId="0" borderId="37" xfId="0" applyFont="1" applyFill="1" applyBorder="1" applyAlignment="1">
      <alignment horizontal="center" vertical="center" wrapText="1"/>
    </xf>
    <xf numFmtId="0" fontId="0" fillId="0" borderId="37" xfId="0" applyFont="1" applyFill="1" applyBorder="1" applyAlignment="1">
      <alignment vertical="center" wrapText="1"/>
    </xf>
    <xf numFmtId="4" fontId="0" fillId="0" borderId="41" xfId="0" applyNumberFormat="1" applyFont="1" applyFill="1" applyBorder="1" applyAlignment="1">
      <alignment vertical="center" wrapText="1"/>
    </xf>
    <xf numFmtId="171" fontId="0" fillId="0" borderId="41" xfId="0" applyNumberFormat="1" applyFont="1" applyFill="1" applyBorder="1" applyAlignment="1">
      <alignment vertical="center" wrapText="1"/>
    </xf>
    <xf numFmtId="171" fontId="0" fillId="0" borderId="42" xfId="0" applyNumberFormat="1" applyFont="1" applyFill="1" applyBorder="1" applyAlignment="1">
      <alignment vertical="center" wrapText="1"/>
    </xf>
    <xf numFmtId="171" fontId="0" fillId="0" borderId="37" xfId="0" applyNumberFormat="1" applyFont="1" applyFill="1" applyBorder="1" applyAlignment="1">
      <alignment vertical="center" wrapText="1"/>
    </xf>
    <xf numFmtId="49" fontId="0" fillId="0" borderId="43" xfId="0" applyNumberFormat="1" applyFont="1" applyFill="1" applyBorder="1" applyAlignment="1">
      <alignment horizontal="left" vertical="center" wrapText="1"/>
    </xf>
    <xf numFmtId="172" fontId="0" fillId="0" borderId="41" xfId="0" applyNumberFormat="1" applyFont="1" applyFill="1" applyBorder="1" applyAlignment="1">
      <alignment vertical="center" wrapText="1"/>
    </xf>
    <xf numFmtId="0" fontId="0" fillId="0" borderId="44" xfId="0" applyFont="1" applyFill="1" applyBorder="1" applyAlignment="1">
      <alignment horizontal="left" vertical="center" wrapText="1"/>
    </xf>
    <xf numFmtId="170" fontId="0" fillId="0" borderId="37" xfId="0" applyNumberFormat="1" applyFont="1" applyFill="1" applyBorder="1" applyAlignment="1">
      <alignment vertical="center" wrapText="1"/>
    </xf>
    <xf numFmtId="49" fontId="0" fillId="0" borderId="45" xfId="0" applyNumberFormat="1" applyFont="1" applyFill="1" applyBorder="1" applyAlignment="1">
      <alignment horizontal="left" vertical="center" wrapText="1"/>
    </xf>
    <xf numFmtId="3" fontId="0" fillId="0" borderId="46" xfId="0" applyNumberFormat="1" applyFont="1" applyFill="1" applyBorder="1" applyAlignment="1">
      <alignment horizontal="left" vertical="center" wrapText="1"/>
    </xf>
    <xf numFmtId="170" fontId="0" fillId="0" borderId="42" xfId="0" applyNumberFormat="1" applyFont="1" applyFill="1" applyBorder="1" applyAlignment="1">
      <alignment vertical="center" wrapText="1"/>
    </xf>
    <xf numFmtId="3" fontId="0" fillId="0" borderId="47" xfId="0" applyNumberFormat="1" applyFont="1" applyFill="1" applyBorder="1" applyAlignment="1">
      <alignment horizontal="left" vertical="center" wrapText="1"/>
    </xf>
    <xf numFmtId="0" fontId="0" fillId="0" borderId="37" xfId="0" applyFont="1" applyFill="1" applyBorder="1" applyAlignment="1">
      <alignment horizontal="center" vertical="center"/>
    </xf>
    <xf numFmtId="0" fontId="39" fillId="0" borderId="37" xfId="0" applyFont="1" applyFill="1" applyBorder="1" applyAlignment="1">
      <alignment vertical="center" wrapText="1"/>
    </xf>
    <xf numFmtId="3" fontId="39" fillId="0" borderId="37" xfId="0" applyNumberFormat="1" applyFont="1" applyFill="1" applyBorder="1" applyAlignment="1">
      <alignment horizontal="left" vertical="center" wrapText="1"/>
    </xf>
    <xf numFmtId="0" fontId="39" fillId="0" borderId="37" xfId="0" applyFont="1" applyFill="1" applyBorder="1" applyAlignment="1">
      <alignment horizontal="center" vertical="center" wrapText="1"/>
    </xf>
    <xf numFmtId="170" fontId="0" fillId="0" borderId="37" xfId="0" applyNumberFormat="1" applyFont="1" applyFill="1" applyBorder="1" applyAlignment="1">
      <alignment vertical="center" wrapText="1"/>
    </xf>
    <xf numFmtId="49" fontId="0" fillId="0" borderId="40" xfId="0" applyNumberFormat="1" applyFont="1" applyFill="1" applyBorder="1" applyAlignment="1">
      <alignment horizontal="center" vertical="center" wrapText="1"/>
    </xf>
    <xf numFmtId="49" fontId="0" fillId="0" borderId="41" xfId="0" applyNumberFormat="1" applyFont="1" applyFill="1" applyBorder="1" applyAlignment="1">
      <alignment horizontal="center" vertical="center"/>
    </xf>
    <xf numFmtId="169" fontId="0" fillId="0" borderId="41" xfId="0" applyNumberFormat="1" applyFont="1" applyFill="1" applyBorder="1" applyAlignment="1">
      <alignment vertical="center"/>
    </xf>
    <xf numFmtId="169" fontId="0" fillId="0" borderId="42" xfId="0" applyNumberFormat="1" applyFont="1" applyFill="1" applyBorder="1" applyAlignment="1">
      <alignment vertical="center"/>
    </xf>
    <xf numFmtId="169" fontId="0" fillId="0" borderId="37" xfId="0" applyNumberFormat="1" applyFont="1" applyFill="1" applyBorder="1" applyAlignment="1">
      <alignment vertical="center"/>
    </xf>
    <xf numFmtId="49" fontId="40" fillId="0" borderId="38" xfId="0" applyNumberFormat="1" applyFont="1" applyFill="1" applyBorder="1" applyAlignment="1">
      <alignment vertical="center"/>
    </xf>
    <xf numFmtId="0" fontId="40" fillId="0" borderId="39" xfId="0" applyFont="1" applyFill="1" applyBorder="1" applyAlignment="1">
      <alignment vertical="center"/>
    </xf>
    <xf numFmtId="0" fontId="41" fillId="0" borderId="1" xfId="3" applyFont="1" applyFill="1" applyBorder="1" applyAlignment="1" applyProtection="1">
      <alignment horizontal="left" vertical="center" wrapText="1"/>
    </xf>
    <xf numFmtId="0" fontId="41" fillId="0" borderId="1" xfId="3" applyFont="1" applyFill="1" applyBorder="1" applyAlignment="1" applyProtection="1">
      <alignment horizontal="left" vertical="top" wrapText="1"/>
    </xf>
    <xf numFmtId="49" fontId="39" fillId="0" borderId="40" xfId="0" applyNumberFormat="1" applyFont="1" applyFill="1" applyBorder="1" applyAlignment="1">
      <alignment horizontal="center" vertical="center" wrapText="1"/>
    </xf>
    <xf numFmtId="49" fontId="43" fillId="0" borderId="40" xfId="0" applyNumberFormat="1" applyFont="1" applyFill="1" applyBorder="1" applyAlignment="1">
      <alignment horizontal="center" vertical="center" wrapText="1"/>
    </xf>
    <xf numFmtId="0" fontId="41" fillId="0" borderId="1" xfId="3" applyFont="1" applyFill="1" applyBorder="1" applyAlignment="1" applyProtection="1">
      <alignment vertical="center" wrapText="1"/>
    </xf>
    <xf numFmtId="169" fontId="0" fillId="0" borderId="48" xfId="0" applyNumberFormat="1" applyFont="1" applyFill="1" applyBorder="1" applyAlignment="1">
      <alignment vertical="center" wrapText="1"/>
    </xf>
    <xf numFmtId="0" fontId="0" fillId="0" borderId="38" xfId="0" applyNumberFormat="1" applyFont="1" applyFill="1" applyBorder="1" applyAlignment="1">
      <alignment vertical="center" wrapText="1"/>
    </xf>
    <xf numFmtId="169" fontId="0" fillId="0" borderId="49" xfId="0" applyNumberFormat="1" applyFont="1" applyFill="1" applyBorder="1" applyAlignment="1">
      <alignment vertical="center" wrapText="1"/>
    </xf>
    <xf numFmtId="169" fontId="0" fillId="0" borderId="50" xfId="0" applyNumberFormat="1" applyFont="1" applyFill="1" applyBorder="1" applyAlignment="1">
      <alignment vertical="center" wrapText="1"/>
    </xf>
    <xf numFmtId="49" fontId="39" fillId="0" borderId="40" xfId="0" applyNumberFormat="1" applyFont="1" applyFill="1" applyBorder="1" applyAlignment="1">
      <alignment vertical="center" wrapText="1"/>
    </xf>
    <xf numFmtId="169" fontId="0" fillId="0" borderId="38" xfId="0" applyNumberFormat="1" applyFont="1" applyFill="1" applyBorder="1" applyAlignment="1">
      <alignment vertical="center" wrapText="1"/>
    </xf>
    <xf numFmtId="169" fontId="0" fillId="0" borderId="51" xfId="0" applyNumberFormat="1" applyFont="1" applyFill="1" applyBorder="1" applyAlignment="1">
      <alignment vertical="center" wrapText="1"/>
    </xf>
    <xf numFmtId="49" fontId="0" fillId="0" borderId="48" xfId="0" applyNumberFormat="1" applyFont="1" applyFill="1" applyBorder="1" applyAlignment="1">
      <alignment horizontal="center" vertical="center" wrapText="1"/>
    </xf>
    <xf numFmtId="49" fontId="0" fillId="0" borderId="48" xfId="0" applyNumberFormat="1" applyFont="1" applyFill="1" applyBorder="1" applyAlignment="1">
      <alignment vertical="center" wrapText="1"/>
    </xf>
    <xf numFmtId="0" fontId="0" fillId="0" borderId="48" xfId="0" applyNumberFormat="1" applyFont="1" applyFill="1" applyBorder="1" applyAlignment="1">
      <alignment vertical="center" wrapText="1"/>
    </xf>
    <xf numFmtId="49" fontId="0" fillId="0" borderId="52" xfId="0" applyNumberFormat="1" applyFont="1" applyFill="1" applyBorder="1" applyAlignment="1">
      <alignment horizontal="center" vertical="center" wrapText="1"/>
    </xf>
    <xf numFmtId="49" fontId="0" fillId="0" borderId="52" xfId="0" applyNumberFormat="1" applyFont="1" applyFill="1" applyBorder="1" applyAlignment="1">
      <alignment wrapText="1"/>
    </xf>
    <xf numFmtId="0" fontId="0" fillId="0" borderId="52" xfId="0" applyNumberFormat="1" applyFont="1" applyFill="1" applyBorder="1" applyAlignment="1">
      <alignment vertical="center" wrapText="1"/>
    </xf>
    <xf numFmtId="169" fontId="0" fillId="0" borderId="52" xfId="0" applyNumberFormat="1" applyFont="1" applyFill="1" applyBorder="1" applyAlignment="1">
      <alignment vertical="center" wrapText="1"/>
    </xf>
    <xf numFmtId="49" fontId="0" fillId="0" borderId="52" xfId="0" applyNumberFormat="1" applyFont="1" applyFill="1" applyBorder="1" applyAlignment="1">
      <alignment vertical="top" wrapText="1"/>
    </xf>
    <xf numFmtId="49" fontId="0" fillId="0" borderId="52" xfId="0" applyNumberFormat="1" applyFont="1" applyFill="1" applyBorder="1" applyAlignment="1">
      <alignment vertical="center" wrapText="1"/>
    </xf>
    <xf numFmtId="0" fontId="39" fillId="0" borderId="53" xfId="0" applyFont="1" applyFill="1" applyBorder="1" applyAlignment="1">
      <alignment horizontal="center" vertical="center" wrapText="1"/>
    </xf>
    <xf numFmtId="0" fontId="39" fillId="0" borderId="53" xfId="0" applyFont="1" applyFill="1" applyBorder="1" applyAlignment="1">
      <alignment vertical="center" wrapText="1"/>
    </xf>
    <xf numFmtId="0" fontId="0" fillId="0" borderId="53" xfId="0" applyFont="1" applyFill="1" applyBorder="1" applyAlignment="1">
      <alignment horizontal="center" vertical="center" wrapText="1"/>
    </xf>
    <xf numFmtId="0" fontId="0" fillId="0" borderId="53" xfId="0" applyFont="1" applyFill="1" applyBorder="1" applyAlignment="1">
      <alignment vertical="center" wrapText="1"/>
    </xf>
    <xf numFmtId="0" fontId="0" fillId="0" borderId="54" xfId="0" applyFont="1" applyFill="1" applyBorder="1" applyAlignment="1">
      <alignment vertical="center" wrapText="1"/>
    </xf>
    <xf numFmtId="169" fontId="0" fillId="0" borderId="55" xfId="0" applyNumberFormat="1" applyFont="1" applyFill="1" applyBorder="1" applyAlignment="1">
      <alignment vertical="center" wrapText="1"/>
    </xf>
    <xf numFmtId="0" fontId="0" fillId="0" borderId="0" xfId="0" applyFont="1" applyFill="1" applyBorder="1" applyAlignment="1">
      <alignment vertical="top" wrapText="1"/>
    </xf>
    <xf numFmtId="0" fontId="39" fillId="0" borderId="40" xfId="0" applyNumberFormat="1" applyFont="1" applyFill="1" applyBorder="1" applyAlignment="1">
      <alignment vertical="center" wrapText="1"/>
    </xf>
    <xf numFmtId="0" fontId="0" fillId="0" borderId="56" xfId="0" applyFont="1" applyFill="1" applyBorder="1" applyAlignment="1"/>
    <xf numFmtId="0" fontId="0" fillId="0" borderId="56" xfId="0" applyFont="1" applyFill="1" applyBorder="1" applyAlignment="1">
      <alignment horizontal="center"/>
    </xf>
    <xf numFmtId="0" fontId="0" fillId="0" borderId="56" xfId="0" applyFont="1" applyFill="1" applyBorder="1" applyAlignment="1">
      <alignment vertical="center"/>
    </xf>
    <xf numFmtId="169" fontId="36" fillId="0" borderId="32" xfId="0" applyNumberFormat="1" applyFont="1" applyFill="1" applyBorder="1" applyAlignment="1">
      <alignment horizontal="right" vertical="center"/>
    </xf>
    <xf numFmtId="0" fontId="0" fillId="0" borderId="0" xfId="0" applyNumberFormat="1" applyFont="1" applyFill="1" applyAlignment="1">
      <alignment horizontal="center"/>
    </xf>
    <xf numFmtId="49" fontId="44" fillId="0" borderId="57" xfId="0" applyNumberFormat="1" applyFont="1" applyFill="1" applyBorder="1" applyAlignment="1">
      <alignment horizontal="center" vertical="center" wrapText="1"/>
    </xf>
    <xf numFmtId="0" fontId="44" fillId="0" borderId="58" xfId="0" applyFont="1" applyFill="1" applyBorder="1" applyAlignment="1">
      <alignment horizontal="center" vertical="center" wrapText="1"/>
    </xf>
    <xf numFmtId="0" fontId="44" fillId="0" borderId="59" xfId="0" applyFont="1" applyFill="1" applyBorder="1" applyAlignment="1">
      <alignment horizontal="center" vertical="center" wrapText="1"/>
    </xf>
    <xf numFmtId="0" fontId="45" fillId="0" borderId="0" xfId="0" applyNumberFormat="1" applyFont="1" applyFill="1" applyAlignment="1"/>
    <xf numFmtId="0" fontId="44" fillId="0" borderId="60" xfId="0" applyFont="1" applyFill="1" applyBorder="1" applyAlignment="1">
      <alignment horizontal="center" vertical="center" wrapText="1"/>
    </xf>
    <xf numFmtId="0" fontId="44" fillId="0" borderId="61" xfId="0" applyFont="1" applyFill="1" applyBorder="1" applyAlignment="1">
      <alignment horizontal="center" vertical="center" wrapText="1"/>
    </xf>
    <xf numFmtId="0" fontId="44" fillId="0" borderId="62" xfId="0" applyFont="1" applyFill="1" applyBorder="1" applyAlignment="1">
      <alignment horizontal="center" vertical="center" wrapText="1"/>
    </xf>
    <xf numFmtId="49" fontId="44" fillId="0" borderId="63" xfId="0" applyNumberFormat="1" applyFont="1" applyFill="1" applyBorder="1" applyAlignment="1">
      <alignment horizontal="center" vertical="center"/>
    </xf>
    <xf numFmtId="49" fontId="44" fillId="0" borderId="64" xfId="0" applyNumberFormat="1" applyFont="1" applyFill="1" applyBorder="1" applyAlignment="1">
      <alignment horizontal="center" vertical="center"/>
    </xf>
    <xf numFmtId="49" fontId="44" fillId="0" borderId="65" xfId="0" applyNumberFormat="1" applyFont="1" applyFill="1" applyBorder="1" applyAlignment="1">
      <alignment horizontal="center" vertical="center"/>
    </xf>
    <xf numFmtId="49" fontId="44" fillId="0" borderId="52" xfId="0" applyNumberFormat="1" applyFont="1" applyFill="1" applyBorder="1" applyAlignment="1">
      <alignment vertical="center"/>
    </xf>
    <xf numFmtId="49" fontId="44" fillId="0" borderId="52" xfId="0" applyNumberFormat="1" applyFont="1" applyFill="1" applyBorder="1" applyAlignment="1">
      <alignment horizontal="center" vertical="center"/>
    </xf>
    <xf numFmtId="49" fontId="44" fillId="0" borderId="52" xfId="0" applyNumberFormat="1" applyFont="1" applyFill="1" applyBorder="1" applyAlignment="1">
      <alignment vertical="center"/>
    </xf>
    <xf numFmtId="0" fontId="44" fillId="0" borderId="52" xfId="0" applyFont="1" applyFill="1" applyBorder="1" applyAlignment="1">
      <alignment vertical="center"/>
    </xf>
    <xf numFmtId="0" fontId="44" fillId="0" borderId="52" xfId="0" applyFont="1" applyFill="1" applyBorder="1" applyAlignment="1"/>
    <xf numFmtId="0" fontId="45" fillId="0" borderId="52" xfId="0" applyFont="1" applyFill="1" applyBorder="1" applyAlignment="1"/>
    <xf numFmtId="0" fontId="44" fillId="0" borderId="52" xfId="0" applyFont="1" applyFill="1" applyBorder="1" applyAlignment="1">
      <alignment horizontal="center" vertical="top"/>
    </xf>
    <xf numFmtId="0" fontId="45" fillId="0" borderId="66" xfId="0" applyNumberFormat="1" applyFont="1" applyFill="1" applyBorder="1" applyAlignment="1">
      <alignment horizontal="center" vertical="center"/>
    </xf>
    <xf numFmtId="49" fontId="45" fillId="0" borderId="52" xfId="0" applyNumberFormat="1" applyFont="1" applyFill="1" applyBorder="1" applyAlignment="1">
      <alignment vertical="center"/>
    </xf>
    <xf numFmtId="49" fontId="45" fillId="0" borderId="52" xfId="0" applyNumberFormat="1" applyFont="1" applyFill="1" applyBorder="1" applyAlignment="1">
      <alignment vertical="center" wrapText="1"/>
    </xf>
    <xf numFmtId="0" fontId="45" fillId="0" borderId="52" xfId="0" applyNumberFormat="1" applyFont="1" applyFill="1" applyBorder="1" applyAlignment="1">
      <alignment horizontal="center" vertical="center"/>
    </xf>
    <xf numFmtId="0" fontId="45" fillId="0" borderId="52" xfId="0" applyNumberFormat="1" applyFont="1" applyFill="1" applyBorder="1" applyAlignment="1">
      <alignment vertical="center"/>
    </xf>
    <xf numFmtId="0" fontId="45" fillId="0" borderId="67" xfId="0" applyFont="1" applyFill="1" applyBorder="1" applyAlignment="1">
      <alignment horizontal="center" vertical="center"/>
    </xf>
    <xf numFmtId="49" fontId="44" fillId="0" borderId="52" xfId="0" applyNumberFormat="1" applyFont="1" applyFill="1" applyBorder="1" applyAlignment="1">
      <alignment vertical="center" wrapText="1"/>
    </xf>
    <xf numFmtId="0" fontId="45" fillId="0" borderId="68" xfId="0" applyNumberFormat="1" applyFont="1" applyFill="1" applyBorder="1" applyAlignment="1">
      <alignment horizontal="center" vertical="center"/>
    </xf>
    <xf numFmtId="0" fontId="45" fillId="0" borderId="69" xfId="0" applyFont="1" applyFill="1" applyBorder="1" applyAlignment="1">
      <alignment horizontal="center" vertical="center"/>
    </xf>
    <xf numFmtId="0" fontId="45" fillId="0" borderId="70" xfId="0" applyFont="1" applyFill="1" applyBorder="1" applyAlignment="1">
      <alignment horizontal="center" vertical="center"/>
    </xf>
    <xf numFmtId="0" fontId="45" fillId="0" borderId="71" xfId="0" applyFont="1" applyFill="1" applyBorder="1" applyAlignment="1">
      <alignment horizontal="center" vertical="center"/>
    </xf>
    <xf numFmtId="49" fontId="44" fillId="0" borderId="52" xfId="0" applyNumberFormat="1" applyFont="1" applyFill="1" applyBorder="1" applyAlignment="1">
      <alignment horizontal="left" vertical="center"/>
    </xf>
    <xf numFmtId="0" fontId="44" fillId="0" borderId="52" xfId="0" applyFont="1" applyFill="1" applyBorder="1" applyAlignment="1">
      <alignment horizontal="left" vertical="center"/>
    </xf>
    <xf numFmtId="0" fontId="44" fillId="0" borderId="52" xfId="0" applyFont="1" applyFill="1" applyBorder="1" applyAlignment="1">
      <alignment vertical="center"/>
    </xf>
    <xf numFmtId="0" fontId="45" fillId="0" borderId="52" xfId="0" applyFont="1" applyFill="1" applyBorder="1" applyAlignment="1">
      <alignment vertical="center"/>
    </xf>
    <xf numFmtId="0" fontId="45" fillId="0" borderId="52" xfId="0" applyFont="1" applyFill="1" applyBorder="1" applyAlignment="1">
      <alignment horizontal="center" vertical="center"/>
    </xf>
    <xf numFmtId="49" fontId="44" fillId="0" borderId="52" xfId="0" applyNumberFormat="1" applyFont="1" applyFill="1" applyBorder="1" applyAlignment="1">
      <alignment horizontal="left"/>
    </xf>
    <xf numFmtId="0" fontId="44" fillId="0" borderId="52" xfId="0" applyFont="1" applyFill="1" applyBorder="1" applyAlignment="1">
      <alignment horizontal="left"/>
    </xf>
    <xf numFmtId="0" fontId="45" fillId="0" borderId="52" xfId="0" applyFont="1" applyFill="1" applyBorder="1" applyAlignment="1">
      <alignment vertical="center" wrapText="1"/>
    </xf>
    <xf numFmtId="49" fontId="45" fillId="0" borderId="52" xfId="0" applyNumberFormat="1" applyFont="1" applyFill="1" applyBorder="1" applyAlignment="1">
      <alignment wrapText="1"/>
    </xf>
    <xf numFmtId="49" fontId="45" fillId="0" borderId="52" xfId="0" applyNumberFormat="1" applyFont="1" applyFill="1" applyBorder="1" applyAlignment="1"/>
    <xf numFmtId="49" fontId="44" fillId="0" borderId="52" xfId="0" applyNumberFormat="1" applyFont="1" applyFill="1" applyBorder="1" applyAlignment="1">
      <alignment horizontal="center" vertical="center"/>
    </xf>
    <xf numFmtId="0" fontId="44" fillId="0" borderId="52" xfId="0" applyFont="1" applyFill="1" applyBorder="1" applyAlignment="1">
      <alignment horizontal="center" vertical="center"/>
    </xf>
    <xf numFmtId="0" fontId="44" fillId="0" borderId="52" xfId="0" applyNumberFormat="1" applyFont="1" applyFill="1" applyBorder="1" applyAlignment="1">
      <alignment vertical="center"/>
    </xf>
    <xf numFmtId="49" fontId="44" fillId="0" borderId="63" xfId="0" applyNumberFormat="1" applyFont="1" applyFill="1" applyBorder="1" applyAlignment="1">
      <alignment horizontal="left" vertical="center"/>
    </xf>
    <xf numFmtId="0" fontId="44" fillId="0" borderId="64" xfId="0" applyFont="1" applyFill="1" applyBorder="1" applyAlignment="1">
      <alignment horizontal="left" vertical="center"/>
    </xf>
    <xf numFmtId="0" fontId="44" fillId="0" borderId="65" xfId="0" applyFont="1" applyFill="1" applyBorder="1" applyAlignment="1">
      <alignment horizontal="left" vertical="center"/>
    </xf>
    <xf numFmtId="0" fontId="45" fillId="0" borderId="72" xfId="0" applyFont="1" applyFill="1" applyBorder="1" applyAlignment="1">
      <alignment horizontal="center" vertical="center" wrapText="1"/>
    </xf>
    <xf numFmtId="0" fontId="45" fillId="0" borderId="72" xfId="0" applyFont="1" applyFill="1" applyBorder="1" applyAlignment="1">
      <alignment horizontal="left" vertical="top" wrapText="1"/>
    </xf>
    <xf numFmtId="49" fontId="45" fillId="0" borderId="52" xfId="0" applyNumberFormat="1" applyFont="1" applyFill="1" applyBorder="1" applyAlignment="1">
      <alignment horizontal="left" vertical="top" wrapText="1"/>
    </xf>
    <xf numFmtId="49" fontId="45" fillId="0" borderId="72" xfId="0" applyNumberFormat="1" applyFont="1" applyFill="1" applyBorder="1" applyAlignment="1">
      <alignment horizontal="center" vertical="center" wrapText="1"/>
    </xf>
    <xf numFmtId="49" fontId="45" fillId="0" borderId="72" xfId="0" applyNumberFormat="1" applyFont="1" applyFill="1" applyBorder="1" applyAlignment="1">
      <alignment horizontal="left" vertical="top" wrapText="1"/>
    </xf>
    <xf numFmtId="0" fontId="45" fillId="0" borderId="72" xfId="0" applyFont="1" applyFill="1" applyBorder="1" applyAlignment="1">
      <alignment vertical="center"/>
    </xf>
    <xf numFmtId="49" fontId="45" fillId="0" borderId="52" xfId="0" applyNumberFormat="1" applyFont="1" applyFill="1" applyBorder="1" applyAlignment="1">
      <alignment vertical="top" wrapText="1"/>
    </xf>
    <xf numFmtId="49" fontId="45" fillId="0" borderId="73" xfId="0" applyNumberFormat="1" applyFont="1" applyFill="1" applyBorder="1" applyAlignment="1">
      <alignment horizontal="left" vertical="center" wrapText="1"/>
    </xf>
    <xf numFmtId="49" fontId="45" fillId="0" borderId="74" xfId="0" applyNumberFormat="1" applyFont="1" applyFill="1" applyBorder="1" applyAlignment="1">
      <alignment horizontal="left" vertical="center" wrapText="1"/>
    </xf>
    <xf numFmtId="1" fontId="45" fillId="0" borderId="72" xfId="0" applyNumberFormat="1" applyFont="1" applyFill="1" applyBorder="1" applyAlignment="1">
      <alignment horizontal="center"/>
    </xf>
    <xf numFmtId="0" fontId="45" fillId="0" borderId="73" xfId="0" applyFont="1" applyFill="1" applyBorder="1" applyAlignment="1">
      <alignment horizontal="left" vertical="center"/>
    </xf>
    <xf numFmtId="0" fontId="45" fillId="0" borderId="74" xfId="0" applyFont="1" applyFill="1" applyBorder="1" applyAlignment="1">
      <alignment horizontal="left" vertical="center" wrapText="1"/>
    </xf>
    <xf numFmtId="0" fontId="45" fillId="0" borderId="75" xfId="0" applyFont="1" applyFill="1" applyBorder="1" applyAlignment="1">
      <alignment horizontal="left" vertical="center"/>
    </xf>
    <xf numFmtId="0" fontId="45" fillId="0" borderId="76" xfId="0" applyFont="1" applyFill="1" applyBorder="1" applyAlignment="1">
      <alignment horizontal="left" vertical="center"/>
    </xf>
    <xf numFmtId="1" fontId="45" fillId="0" borderId="77" xfId="0" applyNumberFormat="1" applyFont="1" applyFill="1" applyBorder="1" applyAlignment="1">
      <alignment horizontal="center"/>
    </xf>
    <xf numFmtId="0" fontId="45" fillId="0" borderId="52" xfId="0" applyFont="1" applyFill="1" applyBorder="1" applyAlignment="1">
      <alignment horizontal="left" vertical="center"/>
    </xf>
    <xf numFmtId="0" fontId="45" fillId="0" borderId="52" xfId="0" applyFont="1" applyFill="1" applyBorder="1" applyAlignment="1">
      <alignment vertical="top" wrapText="1"/>
    </xf>
    <xf numFmtId="0" fontId="45" fillId="0" borderId="78" xfId="0" applyFont="1" applyFill="1" applyBorder="1" applyAlignment="1"/>
    <xf numFmtId="49" fontId="44" fillId="0" borderId="78" xfId="0" applyNumberFormat="1" applyFont="1" applyFill="1" applyBorder="1" applyAlignment="1">
      <alignment horizontal="center" vertical="center"/>
    </xf>
    <xf numFmtId="0" fontId="44" fillId="0" borderId="78" xfId="0" applyFont="1" applyFill="1" applyBorder="1" applyAlignment="1">
      <alignment horizontal="center" vertical="center"/>
    </xf>
    <xf numFmtId="0" fontId="44" fillId="0" borderId="78" xfId="0" applyNumberFormat="1" applyFont="1" applyFill="1" applyBorder="1" applyAlignment="1">
      <alignment vertical="center"/>
    </xf>
    <xf numFmtId="49" fontId="44" fillId="0" borderId="79" xfId="0" applyNumberFormat="1" applyFont="1" applyFill="1" applyBorder="1" applyAlignment="1">
      <alignment horizontal="center" wrapText="1"/>
    </xf>
    <xf numFmtId="0" fontId="44" fillId="0" borderId="79" xfId="0" applyFont="1" applyFill="1" applyBorder="1" applyAlignment="1">
      <alignment horizontal="center" wrapText="1"/>
    </xf>
    <xf numFmtId="49" fontId="44" fillId="0" borderId="80" xfId="0" applyNumberFormat="1" applyFont="1" applyFill="1" applyBorder="1" applyAlignment="1">
      <alignment horizontal="center"/>
    </xf>
    <xf numFmtId="0" fontId="44" fillId="0" borderId="80" xfId="0" applyFont="1" applyFill="1" applyBorder="1" applyAlignment="1">
      <alignment horizontal="center"/>
    </xf>
    <xf numFmtId="49" fontId="44" fillId="0" borderId="52" xfId="0" applyNumberFormat="1" applyFont="1" applyFill="1" applyBorder="1" applyAlignment="1">
      <alignment vertical="top" wrapText="1"/>
    </xf>
    <xf numFmtId="49" fontId="44" fillId="0" borderId="52" xfId="0" applyNumberFormat="1" applyFont="1" applyFill="1" applyBorder="1" applyAlignment="1">
      <alignment horizontal="center" vertical="top" wrapText="1"/>
    </xf>
    <xf numFmtId="0" fontId="44" fillId="0" borderId="52" xfId="0" applyNumberFormat="1" applyFont="1" applyFill="1" applyBorder="1" applyAlignment="1">
      <alignment horizontal="center" vertical="top" wrapText="1"/>
    </xf>
    <xf numFmtId="0" fontId="44" fillId="0" borderId="52" xfId="0" applyNumberFormat="1" applyFont="1" applyFill="1" applyBorder="1" applyAlignment="1">
      <alignment horizontal="justify" vertical="top" wrapText="1"/>
    </xf>
    <xf numFmtId="0" fontId="45" fillId="0" borderId="72" xfId="0" applyFont="1" applyFill="1" applyBorder="1" applyAlignment="1">
      <alignment horizontal="justify" vertical="top" wrapText="1"/>
    </xf>
    <xf numFmtId="0" fontId="45" fillId="0" borderId="52" xfId="0" applyNumberFormat="1" applyFont="1" applyFill="1" applyBorder="1" applyAlignment="1">
      <alignment horizontal="center" vertical="top" wrapText="1"/>
    </xf>
    <xf numFmtId="49" fontId="45" fillId="0" borderId="52" xfId="0" applyNumberFormat="1" applyFont="1" applyFill="1" applyBorder="1" applyAlignment="1">
      <alignment horizontal="center" vertical="top" wrapText="1"/>
    </xf>
    <xf numFmtId="0" fontId="45" fillId="0" borderId="52" xfId="0" applyNumberFormat="1" applyFont="1" applyFill="1" applyBorder="1" applyAlignment="1">
      <alignment horizontal="center" vertical="center" wrapText="1"/>
    </xf>
    <xf numFmtId="49" fontId="45" fillId="0" borderId="52" xfId="0" applyNumberFormat="1" applyFont="1" applyFill="1" applyBorder="1" applyAlignment="1">
      <alignment horizontal="justify" vertical="top" wrapText="1"/>
    </xf>
    <xf numFmtId="0" fontId="45" fillId="0" borderId="52" xfId="0" applyFont="1" applyFill="1" applyBorder="1" applyAlignment="1">
      <alignment horizontal="center" vertical="center" wrapText="1"/>
    </xf>
    <xf numFmtId="0" fontId="45" fillId="0" borderId="52" xfId="0" applyFont="1" applyFill="1" applyBorder="1" applyAlignment="1">
      <alignment horizontal="center" vertical="top" wrapText="1"/>
    </xf>
    <xf numFmtId="0" fontId="45" fillId="0" borderId="52" xfId="0" applyNumberFormat="1" applyFont="1" applyFill="1" applyBorder="1" applyAlignment="1">
      <alignment horizontal="justify" vertical="top" wrapText="1"/>
    </xf>
    <xf numFmtId="0" fontId="45" fillId="0" borderId="52" xfId="0" applyFont="1" applyFill="1" applyBorder="1" applyAlignment="1">
      <alignment horizontal="justify" vertical="top" wrapText="1"/>
    </xf>
    <xf numFmtId="49" fontId="44" fillId="0" borderId="81" xfId="0" applyNumberFormat="1" applyFont="1" applyFill="1" applyBorder="1" applyAlignment="1">
      <alignment horizontal="right" vertical="top" wrapText="1"/>
    </xf>
    <xf numFmtId="0" fontId="44" fillId="0" borderId="82" xfId="0" applyFont="1" applyFill="1" applyBorder="1" applyAlignment="1">
      <alignment horizontal="right" vertical="top" wrapText="1"/>
    </xf>
    <xf numFmtId="0" fontId="44" fillId="0" borderId="83" xfId="0" applyFont="1" applyFill="1" applyBorder="1" applyAlignment="1">
      <alignment horizontal="right" vertical="top" wrapText="1"/>
    </xf>
    <xf numFmtId="0" fontId="44" fillId="0" borderId="72" xfId="0" applyFont="1" applyFill="1" applyBorder="1" applyAlignment="1">
      <alignment horizontal="left" vertical="top" wrapText="1"/>
    </xf>
    <xf numFmtId="0" fontId="44" fillId="0" borderId="79" xfId="0" applyFont="1" applyFill="1" applyBorder="1" applyAlignment="1">
      <alignment horizontal="left" vertical="top"/>
    </xf>
    <xf numFmtId="49" fontId="44" fillId="0" borderId="79" xfId="0" applyNumberFormat="1" applyFont="1" applyFill="1" applyBorder="1" applyAlignment="1">
      <alignment horizontal="center" vertical="top" wrapText="1"/>
    </xf>
    <xf numFmtId="0" fontId="44" fillId="0" borderId="79" xfId="0" applyFont="1" applyFill="1" applyBorder="1" applyAlignment="1">
      <alignment horizontal="center" vertical="top" wrapText="1"/>
    </xf>
    <xf numFmtId="0" fontId="44" fillId="0" borderId="80" xfId="0" applyFont="1" applyFill="1" applyBorder="1" applyAlignment="1">
      <alignment horizontal="left" vertical="top"/>
    </xf>
    <xf numFmtId="49" fontId="45" fillId="0" borderId="80" xfId="0" applyNumberFormat="1" applyFont="1" applyFill="1" applyBorder="1" applyAlignment="1">
      <alignment horizontal="center" vertical="center"/>
    </xf>
    <xf numFmtId="0" fontId="45" fillId="0" borderId="80" xfId="0" applyFont="1" applyFill="1" applyBorder="1" applyAlignment="1">
      <alignment horizontal="center" vertical="center"/>
    </xf>
    <xf numFmtId="0" fontId="44" fillId="0" borderId="61" xfId="0" applyFont="1" applyFill="1" applyBorder="1" applyAlignment="1">
      <alignment horizontal="left" vertical="top"/>
    </xf>
    <xf numFmtId="49" fontId="45" fillId="0" borderId="61" xfId="0" applyNumberFormat="1" applyFont="1" applyFill="1" applyBorder="1" applyAlignment="1">
      <alignment horizontal="center" vertical="center"/>
    </xf>
    <xf numFmtId="0" fontId="45" fillId="0" borderId="61" xfId="0" applyFont="1" applyFill="1" applyBorder="1" applyAlignment="1">
      <alignment horizontal="center" vertical="top"/>
    </xf>
    <xf numFmtId="0" fontId="45" fillId="0" borderId="61" xfId="0" applyFont="1" applyFill="1" applyBorder="1" applyAlignment="1">
      <alignment horizontal="center" vertical="center"/>
    </xf>
    <xf numFmtId="49" fontId="44" fillId="0" borderId="52" xfId="0" applyNumberFormat="1" applyFont="1" applyFill="1" applyBorder="1" applyAlignment="1">
      <alignment horizontal="center" vertical="center" wrapText="1"/>
    </xf>
    <xf numFmtId="49" fontId="44" fillId="0" borderId="52" xfId="0" applyNumberFormat="1" applyFont="1" applyFill="1" applyBorder="1" applyAlignment="1">
      <alignment horizontal="center" vertical="top"/>
    </xf>
    <xf numFmtId="1" fontId="45" fillId="0" borderId="52" xfId="0" applyNumberFormat="1" applyFont="1" applyFill="1" applyBorder="1" applyAlignment="1">
      <alignment horizontal="center" vertical="center"/>
    </xf>
    <xf numFmtId="173" fontId="45" fillId="0" borderId="52" xfId="0" applyNumberFormat="1" applyFont="1" applyFill="1" applyBorder="1" applyAlignment="1">
      <alignment vertical="center"/>
    </xf>
    <xf numFmtId="0" fontId="45" fillId="0" borderId="52" xfId="0" applyNumberFormat="1" applyFont="1" applyFill="1" applyBorder="1" applyAlignment="1">
      <alignment vertical="top" wrapText="1"/>
    </xf>
    <xf numFmtId="0" fontId="44" fillId="0" borderId="52" xfId="0" applyFont="1" applyFill="1" applyBorder="1" applyAlignment="1">
      <alignment vertical="center" wrapText="1"/>
    </xf>
    <xf numFmtId="49" fontId="45" fillId="0" borderId="63" xfId="0" applyNumberFormat="1" applyFont="1" applyFill="1" applyBorder="1" applyAlignment="1">
      <alignment horizontal="right" vertical="top" wrapText="1"/>
    </xf>
    <xf numFmtId="49" fontId="45" fillId="0" borderId="64" xfId="0" applyNumberFormat="1" applyFont="1" applyFill="1" applyBorder="1" applyAlignment="1">
      <alignment horizontal="right" vertical="top" wrapText="1"/>
    </xf>
    <xf numFmtId="49" fontId="45" fillId="0" borderId="65" xfId="0" applyNumberFormat="1" applyFont="1" applyFill="1" applyBorder="1" applyAlignment="1">
      <alignment horizontal="right" vertical="top" wrapText="1"/>
    </xf>
    <xf numFmtId="49" fontId="44" fillId="0" borderId="52" xfId="0" applyNumberFormat="1" applyFont="1" applyFill="1" applyBorder="1" applyAlignment="1">
      <alignment horizontal="right"/>
    </xf>
    <xf numFmtId="0" fontId="44" fillId="0" borderId="52" xfId="0" applyFont="1" applyFill="1" applyBorder="1" applyAlignment="1">
      <alignment horizontal="right"/>
    </xf>
    <xf numFmtId="1" fontId="45" fillId="0" borderId="65" xfId="0" applyNumberFormat="1" applyFont="1" applyFill="1" applyBorder="1" applyAlignment="1">
      <alignment horizontal="center" vertical="center"/>
    </xf>
    <xf numFmtId="0" fontId="44" fillId="0" borderId="83" xfId="0" applyFont="1" applyFill="1" applyBorder="1" applyAlignment="1">
      <alignment horizontal="center"/>
    </xf>
    <xf numFmtId="0" fontId="45" fillId="0" borderId="0" xfId="0" applyNumberFormat="1" applyFont="1" applyFill="1" applyAlignment="1">
      <alignment vertical="top"/>
    </xf>
    <xf numFmtId="49" fontId="45" fillId="0" borderId="84" xfId="0" applyNumberFormat="1" applyFont="1" applyFill="1" applyBorder="1" applyAlignment="1">
      <alignment horizontal="center" wrapText="1"/>
    </xf>
    <xf numFmtId="0" fontId="45" fillId="0" borderId="84" xfId="0" applyFont="1" applyFill="1" applyBorder="1" applyAlignment="1">
      <alignment horizontal="center" wrapText="1"/>
    </xf>
    <xf numFmtId="0" fontId="45" fillId="0" borderId="84" xfId="0" applyFont="1" applyFill="1" applyBorder="1" applyAlignment="1">
      <alignment wrapText="1"/>
    </xf>
    <xf numFmtId="49" fontId="44" fillId="0" borderId="85" xfId="0" applyNumberFormat="1" applyFont="1" applyFill="1" applyBorder="1" applyAlignment="1">
      <alignment horizontal="center" vertical="center"/>
    </xf>
    <xf numFmtId="0" fontId="44" fillId="0" borderId="61" xfId="0" applyFont="1" applyFill="1" applyBorder="1" applyAlignment="1">
      <alignment horizontal="center" vertical="center"/>
    </xf>
    <xf numFmtId="0" fontId="44" fillId="0" borderId="62" xfId="0" applyFont="1" applyFill="1" applyBorder="1" applyAlignment="1">
      <alignment horizontal="center" vertical="center"/>
    </xf>
    <xf numFmtId="168" fontId="44" fillId="0" borderId="52" xfId="0" applyNumberFormat="1" applyFont="1" applyFill="1" applyBorder="1" applyAlignment="1">
      <alignment horizontal="center" vertical="center" wrapText="1"/>
    </xf>
    <xf numFmtId="49" fontId="44" fillId="0" borderId="52" xfId="0" applyNumberFormat="1" applyFont="1" applyFill="1" applyBorder="1" applyAlignment="1">
      <alignment horizontal="left" vertical="center" wrapText="1"/>
    </xf>
    <xf numFmtId="1" fontId="44" fillId="0" borderId="52" xfId="0" applyNumberFormat="1" applyFont="1" applyFill="1" applyBorder="1" applyAlignment="1">
      <alignment horizontal="center" vertical="center" wrapText="1"/>
    </xf>
    <xf numFmtId="2" fontId="44" fillId="0" borderId="52" xfId="0" applyNumberFormat="1" applyFont="1" applyFill="1" applyBorder="1" applyAlignment="1">
      <alignment horizontal="center" vertical="center" wrapText="1"/>
    </xf>
    <xf numFmtId="49" fontId="45" fillId="0" borderId="52" xfId="0" applyNumberFormat="1" applyFont="1" applyFill="1" applyBorder="1" applyAlignment="1">
      <alignment horizontal="center" vertical="center" wrapText="1"/>
    </xf>
    <xf numFmtId="168" fontId="45" fillId="0" borderId="52" xfId="0" applyNumberFormat="1" applyFont="1" applyFill="1" applyBorder="1" applyAlignment="1">
      <alignment horizontal="center" vertical="center" wrapText="1"/>
    </xf>
    <xf numFmtId="0" fontId="45" fillId="0" borderId="52" xfId="0" applyNumberFormat="1" applyFont="1" applyFill="1" applyBorder="1" applyAlignment="1">
      <alignment horizontal="left" vertical="center" wrapText="1"/>
    </xf>
    <xf numFmtId="1" fontId="45" fillId="0" borderId="52" xfId="0" applyNumberFormat="1" applyFont="1" applyFill="1" applyBorder="1" applyAlignment="1">
      <alignment horizontal="center" vertical="center" wrapText="1"/>
    </xf>
    <xf numFmtId="2" fontId="45" fillId="0" borderId="52" xfId="0" applyNumberFormat="1" applyFont="1" applyFill="1" applyBorder="1" applyAlignment="1">
      <alignment horizontal="center" vertical="center" wrapText="1"/>
    </xf>
    <xf numFmtId="171" fontId="45" fillId="0" borderId="52" xfId="0" applyNumberFormat="1" applyFont="1" applyFill="1" applyBorder="1" applyAlignment="1">
      <alignment vertical="center"/>
    </xf>
    <xf numFmtId="171" fontId="45" fillId="0" borderId="52" xfId="0" applyNumberFormat="1" applyFont="1" applyFill="1" applyBorder="1" applyAlignment="1">
      <alignment horizontal="center" vertical="center"/>
    </xf>
    <xf numFmtId="171" fontId="45" fillId="0" borderId="52" xfId="0" applyNumberFormat="1" applyFont="1" applyFill="1" applyBorder="1" applyAlignment="1">
      <alignment horizontal="center" vertical="center" wrapText="1"/>
    </xf>
    <xf numFmtId="0" fontId="45" fillId="0" borderId="63" xfId="0" applyFont="1" applyFill="1" applyBorder="1" applyAlignment="1">
      <alignment horizontal="center"/>
    </xf>
    <xf numFmtId="0" fontId="45" fillId="0" borderId="64" xfId="0" applyFont="1" applyFill="1" applyBorder="1" applyAlignment="1">
      <alignment horizontal="center"/>
    </xf>
    <xf numFmtId="0" fontId="45" fillId="0" borderId="65" xfId="0" applyFont="1" applyFill="1" applyBorder="1" applyAlignment="1">
      <alignment horizontal="center"/>
    </xf>
    <xf numFmtId="49" fontId="44" fillId="0" borderId="81" xfId="0" applyNumberFormat="1" applyFont="1" applyFill="1" applyBorder="1" applyAlignment="1">
      <alignment horizontal="center" vertical="center"/>
    </xf>
    <xf numFmtId="171" fontId="44" fillId="0" borderId="82" xfId="0" applyNumberFormat="1" applyFont="1" applyFill="1" applyBorder="1" applyAlignment="1">
      <alignment horizontal="center"/>
    </xf>
    <xf numFmtId="171" fontId="44" fillId="0" borderId="83" xfId="0" applyNumberFormat="1" applyFont="1" applyFill="1" applyBorder="1" applyAlignment="1">
      <alignment horizontal="center"/>
    </xf>
    <xf numFmtId="171" fontId="44" fillId="0" borderId="52" xfId="0" applyNumberFormat="1" applyFont="1" applyFill="1" applyBorder="1" applyAlignment="1"/>
    <xf numFmtId="49" fontId="45" fillId="0" borderId="79" xfId="0" applyNumberFormat="1" applyFont="1" applyFill="1" applyBorder="1" applyAlignment="1">
      <alignment horizontal="center" wrapText="1"/>
    </xf>
    <xf numFmtId="0" fontId="45" fillId="0" borderId="79" xfId="0" applyFont="1" applyFill="1" applyBorder="1" applyAlignment="1">
      <alignment horizontal="center" wrapText="1"/>
    </xf>
    <xf numFmtId="0" fontId="45" fillId="0" borderId="79" xfId="0" applyFont="1" applyFill="1" applyBorder="1" applyAlignment="1"/>
    <xf numFmtId="0" fontId="45" fillId="0" borderId="79" xfId="0" applyFont="1" applyFill="1" applyBorder="1" applyAlignment="1">
      <alignment horizontal="right"/>
    </xf>
    <xf numFmtId="1" fontId="45" fillId="0" borderId="79" xfId="0" applyNumberFormat="1" applyFont="1" applyFill="1" applyBorder="1" applyAlignment="1">
      <alignment horizontal="right"/>
    </xf>
    <xf numFmtId="49" fontId="44" fillId="0" borderId="80" xfId="0" applyNumberFormat="1" applyFont="1" applyFill="1" applyBorder="1" applyAlignment="1">
      <alignment horizontal="center" vertical="center"/>
    </xf>
    <xf numFmtId="0" fontId="44" fillId="0" borderId="80" xfId="0" applyFont="1" applyFill="1" applyBorder="1" applyAlignment="1">
      <alignment horizontal="center" vertical="center"/>
    </xf>
    <xf numFmtId="49" fontId="44" fillId="0" borderId="52" xfId="0" applyNumberFormat="1" applyFont="1" applyFill="1" applyBorder="1" applyAlignment="1">
      <alignment vertical="top"/>
    </xf>
    <xf numFmtId="0" fontId="46" fillId="0" borderId="52" xfId="0" applyFont="1" applyFill="1" applyBorder="1" applyAlignment="1">
      <alignment vertical="top"/>
    </xf>
    <xf numFmtId="0" fontId="45" fillId="0" borderId="52" xfId="0" applyFont="1" applyFill="1" applyBorder="1" applyAlignment="1">
      <alignment vertical="top"/>
    </xf>
    <xf numFmtId="1" fontId="45" fillId="0" borderId="52" xfId="0" applyNumberFormat="1" applyFont="1" applyFill="1" applyBorder="1" applyAlignment="1">
      <alignment horizontal="right" vertical="center"/>
    </xf>
    <xf numFmtId="1" fontId="45" fillId="0" borderId="52" xfId="0" applyNumberFormat="1" applyFont="1" applyFill="1" applyBorder="1" applyAlignment="1">
      <alignment vertical="center"/>
    </xf>
    <xf numFmtId="49" fontId="45" fillId="0" borderId="52" xfId="0" applyNumberFormat="1" applyFont="1" applyFill="1" applyBorder="1" applyAlignment="1">
      <alignment horizontal="left" vertical="center" wrapText="1"/>
    </xf>
    <xf numFmtId="49" fontId="45" fillId="0" borderId="64" xfId="0" applyNumberFormat="1" applyFont="1" applyFill="1" applyBorder="1" applyAlignment="1">
      <alignment horizontal="center" vertical="center" wrapText="1"/>
    </xf>
    <xf numFmtId="49" fontId="45" fillId="0" borderId="65" xfId="0" applyNumberFormat="1" applyFont="1" applyFill="1" applyBorder="1" applyAlignment="1">
      <alignment horizontal="center" vertical="center" wrapText="1"/>
    </xf>
    <xf numFmtId="0" fontId="45" fillId="0" borderId="86" xfId="0" applyFont="1" applyFill="1" applyBorder="1" applyAlignment="1">
      <alignment horizontal="center"/>
    </xf>
    <xf numFmtId="0" fontId="45" fillId="0" borderId="87" xfId="0" applyFont="1" applyFill="1" applyBorder="1" applyAlignment="1">
      <alignment horizontal="center"/>
    </xf>
    <xf numFmtId="0" fontId="45" fillId="0" borderId="88" xfId="0" applyFont="1" applyFill="1" applyBorder="1" applyAlignment="1">
      <alignment horizontal="center"/>
    </xf>
    <xf numFmtId="1" fontId="44" fillId="0" borderId="52" xfId="0" applyNumberFormat="1" applyFont="1" applyFill="1" applyBorder="1" applyAlignment="1">
      <alignment vertical="center"/>
    </xf>
    <xf numFmtId="0" fontId="47" fillId="0" borderId="79" xfId="0" applyFont="1" applyFill="1" applyBorder="1" applyAlignment="1"/>
    <xf numFmtId="0" fontId="44" fillId="0" borderId="79" xfId="0" applyFont="1" applyFill="1" applyBorder="1" applyAlignment="1"/>
    <xf numFmtId="0" fontId="45" fillId="0" borderId="89" xfId="0" applyFont="1" applyFill="1" applyBorder="1" applyAlignment="1"/>
    <xf numFmtId="0" fontId="44" fillId="0" borderId="79" xfId="0" applyFont="1" applyFill="1" applyBorder="1" applyAlignment="1">
      <alignment vertical="center"/>
    </xf>
    <xf numFmtId="0" fontId="45" fillId="0" borderId="79" xfId="0" applyFont="1" applyFill="1" applyBorder="1" applyAlignment="1">
      <alignment horizontal="left" vertical="center"/>
    </xf>
    <xf numFmtId="0" fontId="45" fillId="0" borderId="79" xfId="0" applyFont="1" applyFill="1" applyBorder="1" applyAlignment="1">
      <alignment vertical="center"/>
    </xf>
    <xf numFmtId="0" fontId="44" fillId="0" borderId="79" xfId="0" applyFont="1" applyFill="1" applyBorder="1" applyAlignment="1">
      <alignment vertical="center" wrapText="1"/>
    </xf>
    <xf numFmtId="0" fontId="45" fillId="0" borderId="79" xfId="0" applyFont="1" applyFill="1" applyBorder="1" applyAlignment="1">
      <alignment horizontal="left" vertical="center" wrapText="1"/>
    </xf>
    <xf numFmtId="0" fontId="44" fillId="0" borderId="79" xfId="0" applyFont="1" applyFill="1" applyBorder="1" applyAlignment="1">
      <alignment horizontal="left" vertical="center"/>
    </xf>
    <xf numFmtId="49" fontId="36" fillId="0" borderId="91" xfId="0" applyNumberFormat="1" applyFont="1" applyFill="1" applyBorder="1" applyAlignment="1">
      <alignment horizontal="center" vertical="center"/>
    </xf>
    <xf numFmtId="49" fontId="36" fillId="0" borderId="61" xfId="0" applyNumberFormat="1" applyFont="1" applyFill="1" applyBorder="1" applyAlignment="1">
      <alignment horizontal="center" vertical="center"/>
    </xf>
    <xf numFmtId="0" fontId="0" fillId="0" borderId="79" xfId="0" applyFont="1" applyFill="1" applyBorder="1" applyAlignment="1"/>
    <xf numFmtId="0" fontId="48" fillId="0" borderId="79" xfId="0" applyFont="1" applyFill="1" applyBorder="1" applyAlignment="1">
      <alignment horizontal="right"/>
    </xf>
    <xf numFmtId="0" fontId="0" fillId="0" borderId="79" xfId="0" applyFont="1" applyFill="1" applyBorder="1" applyAlignment="1">
      <alignment horizontal="right"/>
    </xf>
    <xf numFmtId="49" fontId="49" fillId="0" borderId="79" xfId="0" applyNumberFormat="1" applyFont="1" applyFill="1" applyBorder="1" applyAlignment="1">
      <alignment horizontal="center" vertical="top" wrapText="1"/>
    </xf>
    <xf numFmtId="0" fontId="49" fillId="0" borderId="79" xfId="0" applyFont="1" applyFill="1" applyBorder="1" applyAlignment="1">
      <alignment horizontal="center" vertical="top" wrapText="1"/>
    </xf>
    <xf numFmtId="49" fontId="50" fillId="0" borderId="80" xfId="0" applyNumberFormat="1" applyFont="1" applyFill="1" applyBorder="1" applyAlignment="1">
      <alignment horizontal="center" vertical="center"/>
    </xf>
    <xf numFmtId="0" fontId="50" fillId="0" borderId="80" xfId="0" applyFont="1" applyFill="1" applyBorder="1" applyAlignment="1">
      <alignment horizontal="center" vertical="center"/>
    </xf>
    <xf numFmtId="0" fontId="50" fillId="0" borderId="84" xfId="0" applyFont="1" applyFill="1" applyBorder="1" applyAlignment="1">
      <alignment horizontal="center" vertical="center"/>
    </xf>
    <xf numFmtId="49" fontId="49" fillId="0" borderId="66" xfId="0" applyNumberFormat="1" applyFont="1" applyFill="1" applyBorder="1" applyAlignment="1">
      <alignment horizontal="center" vertical="center"/>
    </xf>
    <xf numFmtId="49" fontId="36" fillId="0" borderId="63" xfId="0" applyNumberFormat="1" applyFont="1" applyFill="1" applyBorder="1" applyAlignment="1">
      <alignment horizontal="center" vertical="center"/>
    </xf>
    <xf numFmtId="49" fontId="49" fillId="0" borderId="90" xfId="0" applyNumberFormat="1" applyFont="1" applyFill="1" applyBorder="1" applyAlignment="1">
      <alignment horizontal="center" vertical="center"/>
    </xf>
    <xf numFmtId="49" fontId="49" fillId="0" borderId="67" xfId="0" applyNumberFormat="1" applyFont="1" applyFill="1" applyBorder="1" applyAlignment="1">
      <alignment horizontal="center" vertical="center"/>
    </xf>
    <xf numFmtId="49" fontId="49" fillId="0" borderId="63" xfId="0" applyNumberFormat="1" applyFont="1" applyFill="1" applyBorder="1" applyAlignment="1">
      <alignment horizontal="center" vertical="center"/>
    </xf>
    <xf numFmtId="49" fontId="36" fillId="0" borderId="72" xfId="0" applyNumberFormat="1" applyFont="1" applyFill="1" applyBorder="1" applyAlignment="1">
      <alignment horizontal="center" vertical="center"/>
    </xf>
    <xf numFmtId="0" fontId="0" fillId="0" borderId="52" xfId="0" applyNumberFormat="1" applyFont="1" applyFill="1" applyBorder="1" applyAlignment="1">
      <alignment horizontal="center" vertical="center"/>
    </xf>
    <xf numFmtId="0" fontId="39" fillId="0" borderId="52" xfId="0" applyNumberFormat="1" applyFont="1" applyFill="1" applyBorder="1" applyAlignment="1">
      <alignment horizontal="justify" vertical="top" wrapText="1"/>
    </xf>
    <xf numFmtId="1" fontId="0" fillId="0" borderId="52" xfId="0" applyNumberFormat="1" applyFont="1" applyFill="1" applyBorder="1" applyAlignment="1">
      <alignment horizontal="right" vertical="center"/>
    </xf>
    <xf numFmtId="1" fontId="0" fillId="0" borderId="67" xfId="0" applyNumberFormat="1" applyFont="1" applyFill="1" applyBorder="1" applyAlignment="1">
      <alignment horizontal="right" vertical="center"/>
    </xf>
    <xf numFmtId="0" fontId="0" fillId="0" borderId="52" xfId="0" applyNumberFormat="1" applyFont="1" applyFill="1" applyBorder="1" applyAlignment="1">
      <alignment vertical="top" wrapText="1"/>
    </xf>
    <xf numFmtId="0" fontId="0" fillId="0" borderId="66" xfId="0" applyFont="1" applyFill="1" applyBorder="1" applyAlignment="1">
      <alignment horizontal="center" vertical="center"/>
    </xf>
    <xf numFmtId="0" fontId="39" fillId="0" borderId="66" xfId="0" applyFont="1" applyFill="1" applyBorder="1" applyAlignment="1">
      <alignment horizontal="center" vertical="top" wrapText="1"/>
    </xf>
    <xf numFmtId="1" fontId="0" fillId="0" borderId="66" xfId="0" applyNumberFormat="1" applyFont="1" applyFill="1" applyBorder="1" applyAlignment="1">
      <alignment horizontal="right" vertical="center"/>
    </xf>
    <xf numFmtId="1" fontId="49" fillId="0" borderId="66" xfId="0" applyNumberFormat="1" applyFont="1" applyFill="1" applyBorder="1" applyAlignment="1">
      <alignment vertical="center"/>
    </xf>
    <xf numFmtId="0" fontId="0" fillId="0" borderId="72" xfId="0" applyFont="1" applyFill="1" applyBorder="1" applyAlignment="1"/>
    <xf numFmtId="0" fontId="39" fillId="0" borderId="72" xfId="0" applyFont="1" applyFill="1" applyBorder="1" applyAlignment="1">
      <alignment horizontal="center"/>
    </xf>
    <xf numFmtId="0" fontId="49" fillId="0" borderId="72" xfId="0" applyFont="1" applyFill="1" applyBorder="1" applyAlignment="1">
      <alignment vertical="center"/>
    </xf>
    <xf numFmtId="0" fontId="51" fillId="0" borderId="72" xfId="0" applyFont="1" applyFill="1" applyBorder="1" applyAlignment="1"/>
    <xf numFmtId="0" fontId="36" fillId="0" borderId="72" xfId="0" applyFont="1" applyFill="1" applyBorder="1" applyAlignment="1">
      <alignment horizontal="center"/>
    </xf>
    <xf numFmtId="0" fontId="49" fillId="0" borderId="89" xfId="0" applyFont="1" applyFill="1" applyBorder="1" applyAlignment="1">
      <alignment vertical="center"/>
    </xf>
    <xf numFmtId="0" fontId="0" fillId="0" borderId="89" xfId="0" applyFont="1" applyFill="1" applyBorder="1" applyAlignment="1">
      <alignment horizontal="left" vertical="center"/>
    </xf>
    <xf numFmtId="0" fontId="0" fillId="0" borderId="89" xfId="0" applyFont="1" applyFill="1" applyBorder="1" applyAlignment="1">
      <alignment vertical="center"/>
    </xf>
    <xf numFmtId="0" fontId="0" fillId="0" borderId="89" xfId="0" applyFont="1" applyFill="1" applyBorder="1" applyAlignment="1"/>
    <xf numFmtId="0" fontId="49" fillId="0" borderId="79" xfId="0" applyFont="1" applyFill="1" applyBorder="1" applyAlignment="1">
      <alignment vertical="center"/>
    </xf>
    <xf numFmtId="0" fontId="0" fillId="0" borderId="79" xfId="0" applyFont="1" applyFill="1" applyBorder="1" applyAlignment="1">
      <alignment horizontal="left" vertical="center"/>
    </xf>
    <xf numFmtId="0" fontId="0" fillId="0" borderId="79" xfId="0" applyFont="1" applyFill="1" applyBorder="1" applyAlignment="1">
      <alignment vertical="center"/>
    </xf>
    <xf numFmtId="0" fontId="49" fillId="0" borderId="79" xfId="0" applyFont="1" applyFill="1" applyBorder="1" applyAlignment="1">
      <alignment vertical="center" wrapText="1"/>
    </xf>
    <xf numFmtId="0" fontId="0" fillId="0" borderId="79" xfId="0" applyFont="1" applyFill="1" applyBorder="1" applyAlignment="1">
      <alignment horizontal="left" vertical="center" wrapText="1"/>
    </xf>
    <xf numFmtId="0" fontId="49" fillId="0" borderId="79" xfId="0" applyFont="1" applyFill="1" applyBorder="1" applyAlignment="1">
      <alignment horizontal="left" vertical="center"/>
    </xf>
    <xf numFmtId="0" fontId="52" fillId="0" borderId="73" xfId="0" applyFont="1" applyBorder="1" applyAlignment="1">
      <alignment horizontal="center" wrapText="1"/>
    </xf>
    <xf numFmtId="0" fontId="52" fillId="0" borderId="92" xfId="0" applyFont="1" applyBorder="1" applyAlignment="1">
      <alignment horizontal="center" wrapText="1"/>
    </xf>
    <xf numFmtId="0" fontId="52" fillId="0" borderId="93" xfId="0" applyFont="1" applyBorder="1" applyAlignment="1">
      <alignment horizontal="center" wrapText="1"/>
    </xf>
    <xf numFmtId="0" fontId="53" fillId="0" borderId="72" xfId="0" applyFont="1" applyBorder="1" applyAlignment="1">
      <alignment horizontal="center" vertical="center"/>
    </xf>
    <xf numFmtId="0" fontId="53" fillId="0" borderId="72" xfId="0" applyFont="1" applyBorder="1" applyAlignment="1">
      <alignment horizontal="center" vertical="center" wrapText="1"/>
    </xf>
    <xf numFmtId="0" fontId="54" fillId="0" borderId="72" xfId="0" applyFont="1" applyBorder="1" applyAlignment="1">
      <alignment horizontal="left" vertical="top" wrapText="1"/>
    </xf>
    <xf numFmtId="0" fontId="53" fillId="0" borderId="72" xfId="0" applyFont="1" applyBorder="1" applyAlignment="1">
      <alignment horizontal="left" vertical="top" wrapText="1"/>
    </xf>
    <xf numFmtId="0" fontId="55" fillId="0" borderId="72" xfId="0" applyFont="1" applyBorder="1" applyAlignment="1">
      <alignment horizontal="left" vertical="top" wrapText="1"/>
    </xf>
    <xf numFmtId="0" fontId="55" fillId="0" borderId="72" xfId="0" applyFont="1" applyBorder="1" applyAlignment="1">
      <alignment horizontal="center" vertical="center" wrapText="1"/>
    </xf>
    <xf numFmtId="0" fontId="19" fillId="0" borderId="73" xfId="0" applyFont="1" applyBorder="1" applyAlignment="1">
      <alignment horizontal="center"/>
    </xf>
    <xf numFmtId="0" fontId="19" fillId="0" borderId="92" xfId="0" applyFont="1" applyBorder="1" applyAlignment="1">
      <alignment horizontal="center"/>
    </xf>
    <xf numFmtId="0" fontId="19" fillId="0" borderId="93" xfId="0" applyFont="1" applyBorder="1" applyAlignment="1">
      <alignment horizontal="center"/>
    </xf>
    <xf numFmtId="0" fontId="0" fillId="0" borderId="72" xfId="0" applyBorder="1"/>
    <xf numFmtId="0" fontId="19" fillId="0" borderId="72" xfId="0" applyFont="1" applyBorder="1" applyAlignment="1">
      <alignment vertical="top" wrapText="1"/>
    </xf>
    <xf numFmtId="0" fontId="19" fillId="0" borderId="72" xfId="0" applyFont="1" applyBorder="1"/>
    <xf numFmtId="0" fontId="0" fillId="0" borderId="72" xfId="0" applyFont="1" applyBorder="1" applyAlignment="1">
      <alignment horizontal="justify" vertical="top" wrapText="1"/>
    </xf>
    <xf numFmtId="0" fontId="19" fillId="0" borderId="72" xfId="0" applyFont="1" applyBorder="1" applyAlignment="1">
      <alignment horizontal="center" vertical="center"/>
    </xf>
    <xf numFmtId="0" fontId="0" fillId="0" borderId="72" xfId="0" applyBorder="1" applyAlignment="1">
      <alignment horizontal="center" vertical="center"/>
    </xf>
    <xf numFmtId="0" fontId="19" fillId="0" borderId="72" xfId="0" applyFont="1" applyBorder="1" applyAlignment="1">
      <alignment horizontal="center" vertical="center" wrapText="1"/>
    </xf>
    <xf numFmtId="0" fontId="29" fillId="0" borderId="72" xfId="0" applyFont="1" applyBorder="1" applyAlignment="1">
      <alignment wrapText="1"/>
    </xf>
    <xf numFmtId="0" fontId="0" fillId="0" borderId="72" xfId="0" applyBorder="1" applyAlignment="1">
      <alignment wrapText="1"/>
    </xf>
    <xf numFmtId="0" fontId="19" fillId="0" borderId="72" xfId="0" applyFont="1" applyBorder="1" applyAlignment="1">
      <alignment vertical="center"/>
    </xf>
  </cellXfs>
  <cellStyles count="12">
    <cellStyle name="Comma" xfId="1" builtinId="3"/>
    <cellStyle name="Comma 2" xfId="8"/>
    <cellStyle name="Currency 2" xfId="4"/>
    <cellStyle name="Excel Built-in Normal" xfId="9"/>
    <cellStyle name="Normal" xfId="0" builtinId="0"/>
    <cellStyle name="Normal 1" xfId="6"/>
    <cellStyle name="Normal 2" xfId="3"/>
    <cellStyle name="Normal 2 2" xfId="10"/>
    <cellStyle name="Normal_INTSAM" xfId="11"/>
    <cellStyle name="Percent 2" xfId="7"/>
    <cellStyle name="Style 1" xfId="5"/>
    <cellStyle name="Style 1 10" xfId="2"/>
  </cellStyles>
  <dxfs count="3">
    <dxf>
      <font>
        <color rgb="FFFF0000"/>
      </font>
    </dxf>
    <dxf>
      <font>
        <color rgb="FFFF0000"/>
      </font>
    </dxf>
    <dxf>
      <font>
        <color rgb="FFFF0000"/>
      </font>
    </dxf>
  </dxfs>
  <tableStyles count="0" defaultTableStyle="TableStyleMedium2" defaultPivotStyle="PivotStyleLight16"/>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emf"/><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6</xdr:row>
      <xdr:rowOff>0</xdr:rowOff>
    </xdr:from>
    <xdr:to>
      <xdr:col>7</xdr:col>
      <xdr:colOff>1360</xdr:colOff>
      <xdr:row>6</xdr:row>
      <xdr:rowOff>97030</xdr:rowOff>
    </xdr:to>
    <xdr:pic>
      <xdr:nvPicPr>
        <xdr:cNvPr id="3" name="Picture 2">
          <a:extLst>
            <a:ext uri="{FF2B5EF4-FFF2-40B4-BE49-F238E27FC236}">
              <a16:creationId xmlns:a16="http://schemas.microsoft.com/office/drawing/2014/main" xmlns=""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12277725" y="13373100"/>
          <a:ext cx="1270" cy="965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xdr:row>
      <xdr:rowOff>0</xdr:rowOff>
    </xdr:from>
    <xdr:to>
      <xdr:col>7</xdr:col>
      <xdr:colOff>2720</xdr:colOff>
      <xdr:row>6</xdr:row>
      <xdr:rowOff>43364</xdr:rowOff>
    </xdr:to>
    <xdr:pic>
      <xdr:nvPicPr>
        <xdr:cNvPr id="8" name="Picture 7">
          <a:extLst>
            <a:ext uri="{FF2B5EF4-FFF2-40B4-BE49-F238E27FC236}">
              <a16:creationId xmlns:a16="http://schemas.microsoft.com/office/drawing/2014/main" xmlns="" id="{00000000-0008-0000-01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12277725" y="13373100"/>
          <a:ext cx="2540" cy="4318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xdr:row>
      <xdr:rowOff>0</xdr:rowOff>
    </xdr:from>
    <xdr:to>
      <xdr:col>7</xdr:col>
      <xdr:colOff>1361</xdr:colOff>
      <xdr:row>6</xdr:row>
      <xdr:rowOff>191179</xdr:rowOff>
    </xdr:to>
    <xdr:pic>
      <xdr:nvPicPr>
        <xdr:cNvPr id="10" name="Picture 9">
          <a:extLst>
            <a:ext uri="{FF2B5EF4-FFF2-40B4-BE49-F238E27FC236}">
              <a16:creationId xmlns:a16="http://schemas.microsoft.com/office/drawing/2014/main" xmlns="" id="{00000000-0008-0000-01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2277725" y="13373100"/>
          <a:ext cx="1270" cy="19113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xdr:row>
      <xdr:rowOff>0</xdr:rowOff>
    </xdr:from>
    <xdr:to>
      <xdr:col>7</xdr:col>
      <xdr:colOff>2</xdr:colOff>
      <xdr:row>6</xdr:row>
      <xdr:rowOff>93604</xdr:rowOff>
    </xdr:to>
    <xdr:pic>
      <xdr:nvPicPr>
        <xdr:cNvPr id="11" name="Picture 10">
          <a:extLst>
            <a:ext uri="{FF2B5EF4-FFF2-40B4-BE49-F238E27FC236}">
              <a16:creationId xmlns:a16="http://schemas.microsoft.com/office/drawing/2014/main" xmlns="" id="{00000000-0008-0000-01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a:xfrm>
          <a:off x="12277725" y="13373100"/>
          <a:ext cx="0" cy="93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xdr:row>
      <xdr:rowOff>0</xdr:rowOff>
    </xdr:from>
    <xdr:to>
      <xdr:col>7</xdr:col>
      <xdr:colOff>0</xdr:colOff>
      <xdr:row>6</xdr:row>
      <xdr:rowOff>152920</xdr:rowOff>
    </xdr:to>
    <xdr:pic>
      <xdr:nvPicPr>
        <xdr:cNvPr id="12" name="Picture 11">
          <a:extLst>
            <a:ext uri="{FF2B5EF4-FFF2-40B4-BE49-F238E27FC236}">
              <a16:creationId xmlns:a16="http://schemas.microsoft.com/office/drawing/2014/main" xmlns="" id="{00000000-0008-0000-0100-00000C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a:xfrm>
          <a:off x="12277725" y="13373100"/>
          <a:ext cx="0" cy="152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xdr:row>
      <xdr:rowOff>0</xdr:rowOff>
    </xdr:from>
    <xdr:to>
      <xdr:col>7</xdr:col>
      <xdr:colOff>8290</xdr:colOff>
      <xdr:row>6</xdr:row>
      <xdr:rowOff>7163</xdr:rowOff>
    </xdr:to>
    <xdr:pic>
      <xdr:nvPicPr>
        <xdr:cNvPr id="13" name="Picture 12">
          <a:extLst>
            <a:ext uri="{FF2B5EF4-FFF2-40B4-BE49-F238E27FC236}">
              <a16:creationId xmlns:a16="http://schemas.microsoft.com/office/drawing/2014/main" xmlns="" id="{00000000-0008-0000-0100-00000D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a:xfrm>
          <a:off x="12277725" y="13373100"/>
          <a:ext cx="8255" cy="6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6</xdr:row>
      <xdr:rowOff>0</xdr:rowOff>
    </xdr:from>
    <xdr:to>
      <xdr:col>7</xdr:col>
      <xdr:colOff>1360</xdr:colOff>
      <xdr:row>6</xdr:row>
      <xdr:rowOff>2722</xdr:rowOff>
    </xdr:to>
    <xdr:pic>
      <xdr:nvPicPr>
        <xdr:cNvPr id="51" name="Picture 50">
          <a:extLst>
            <a:ext uri="{FF2B5EF4-FFF2-40B4-BE49-F238E27FC236}">
              <a16:creationId xmlns:a16="http://schemas.microsoft.com/office/drawing/2014/main" xmlns="" id="{00000000-0008-0000-0100-00003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a:xfrm>
          <a:off x="12277725" y="13373100"/>
          <a:ext cx="1270" cy="25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0</xdr:colOff>
      <xdr:row>34</xdr:row>
      <xdr:rowOff>40820</xdr:rowOff>
    </xdr:from>
    <xdr:to>
      <xdr:col>7</xdr:col>
      <xdr:colOff>5444</xdr:colOff>
      <xdr:row>34</xdr:row>
      <xdr:rowOff>186417</xdr:rowOff>
    </xdr:to>
    <xdr:pic>
      <xdr:nvPicPr>
        <xdr:cNvPr id="53" name="Picture 52">
          <a:extLst>
            <a:ext uri="{FF2B5EF4-FFF2-40B4-BE49-F238E27FC236}">
              <a16:creationId xmlns:a16="http://schemas.microsoft.com/office/drawing/2014/main" xmlns="" id="{00000000-0008-0000-0100-000035000000}"/>
            </a:ext>
          </a:extLst>
        </xdr:cNvPr>
        <xdr:cNvPicPr>
          <a:picLocks noChangeAspect="1"/>
        </xdr:cNvPicPr>
      </xdr:nvPicPr>
      <xdr:blipFill>
        <a:blip xmlns:r="http://schemas.openxmlformats.org/officeDocument/2006/relationships" r:embed="rId8"/>
        <a:stretch>
          <a:fillRect/>
        </a:stretch>
      </xdr:blipFill>
      <xdr:spPr>
        <a:xfrm>
          <a:off x="12277725" y="18566765"/>
          <a:ext cx="5080" cy="14541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0</xdr:col>
      <xdr:colOff>76200</xdr:colOff>
      <xdr:row>32</xdr:row>
      <xdr:rowOff>28575</xdr:rowOff>
    </xdr:to>
    <xdr:sp macro="" textlink="">
      <xdr:nvSpPr>
        <xdr:cNvPr id="2" name="Text Box 9">
          <a:extLst>
            <a:ext uri="{FF2B5EF4-FFF2-40B4-BE49-F238E27FC236}">
              <a16:creationId xmlns:a16="http://schemas.microsoft.com/office/drawing/2014/main" xmlns="" id="{00000000-0008-0000-0200-000004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xdr:row>
      <xdr:rowOff>0</xdr:rowOff>
    </xdr:from>
    <xdr:to>
      <xdr:col>0</xdr:col>
      <xdr:colOff>76200</xdr:colOff>
      <xdr:row>32</xdr:row>
      <xdr:rowOff>28575</xdr:rowOff>
    </xdr:to>
    <xdr:sp macro="" textlink="">
      <xdr:nvSpPr>
        <xdr:cNvPr id="3" name="Text Box 10">
          <a:extLst>
            <a:ext uri="{FF2B5EF4-FFF2-40B4-BE49-F238E27FC236}">
              <a16:creationId xmlns:a16="http://schemas.microsoft.com/office/drawing/2014/main" xmlns="" id="{00000000-0008-0000-0200-000005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xdr:row>
      <xdr:rowOff>0</xdr:rowOff>
    </xdr:from>
    <xdr:to>
      <xdr:col>0</xdr:col>
      <xdr:colOff>76200</xdr:colOff>
      <xdr:row>32</xdr:row>
      <xdr:rowOff>28575</xdr:rowOff>
    </xdr:to>
    <xdr:sp macro="" textlink="">
      <xdr:nvSpPr>
        <xdr:cNvPr id="4" name="Text Box 45">
          <a:extLst>
            <a:ext uri="{FF2B5EF4-FFF2-40B4-BE49-F238E27FC236}">
              <a16:creationId xmlns:a16="http://schemas.microsoft.com/office/drawing/2014/main" xmlns="" id="{00000000-0008-0000-0200-000006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xdr:row>
      <xdr:rowOff>0</xdr:rowOff>
    </xdr:from>
    <xdr:to>
      <xdr:col>0</xdr:col>
      <xdr:colOff>76200</xdr:colOff>
      <xdr:row>32</xdr:row>
      <xdr:rowOff>28575</xdr:rowOff>
    </xdr:to>
    <xdr:sp macro="" textlink="">
      <xdr:nvSpPr>
        <xdr:cNvPr id="5" name="Text Box 46">
          <a:extLst>
            <a:ext uri="{FF2B5EF4-FFF2-40B4-BE49-F238E27FC236}">
              <a16:creationId xmlns:a16="http://schemas.microsoft.com/office/drawing/2014/main" xmlns="" id="{00000000-0008-0000-0200-000007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xdr:row>
      <xdr:rowOff>0</xdr:rowOff>
    </xdr:from>
    <xdr:to>
      <xdr:col>0</xdr:col>
      <xdr:colOff>76200</xdr:colOff>
      <xdr:row>32</xdr:row>
      <xdr:rowOff>28575</xdr:rowOff>
    </xdr:to>
    <xdr:sp macro="" textlink="">
      <xdr:nvSpPr>
        <xdr:cNvPr id="6" name="Text Box 54714">
          <a:extLst>
            <a:ext uri="{FF2B5EF4-FFF2-40B4-BE49-F238E27FC236}">
              <a16:creationId xmlns:a16="http://schemas.microsoft.com/office/drawing/2014/main" xmlns="" id="{00000000-0008-0000-0200-000008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xdr:row>
      <xdr:rowOff>0</xdr:rowOff>
    </xdr:from>
    <xdr:to>
      <xdr:col>0</xdr:col>
      <xdr:colOff>76200</xdr:colOff>
      <xdr:row>32</xdr:row>
      <xdr:rowOff>28575</xdr:rowOff>
    </xdr:to>
    <xdr:sp macro="" textlink="">
      <xdr:nvSpPr>
        <xdr:cNvPr id="7" name="Text Box 54715">
          <a:extLst>
            <a:ext uri="{FF2B5EF4-FFF2-40B4-BE49-F238E27FC236}">
              <a16:creationId xmlns:a16="http://schemas.microsoft.com/office/drawing/2014/main" xmlns="" id="{00000000-0008-0000-0200-000009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xdr:row>
      <xdr:rowOff>0</xdr:rowOff>
    </xdr:from>
    <xdr:to>
      <xdr:col>0</xdr:col>
      <xdr:colOff>76200</xdr:colOff>
      <xdr:row>32</xdr:row>
      <xdr:rowOff>28575</xdr:rowOff>
    </xdr:to>
    <xdr:sp macro="" textlink="">
      <xdr:nvSpPr>
        <xdr:cNvPr id="8" name="Text Box 54716">
          <a:extLst>
            <a:ext uri="{FF2B5EF4-FFF2-40B4-BE49-F238E27FC236}">
              <a16:creationId xmlns:a16="http://schemas.microsoft.com/office/drawing/2014/main" xmlns="" id="{00000000-0008-0000-0200-00000A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xdr:row>
      <xdr:rowOff>0</xdr:rowOff>
    </xdr:from>
    <xdr:to>
      <xdr:col>0</xdr:col>
      <xdr:colOff>76200</xdr:colOff>
      <xdr:row>32</xdr:row>
      <xdr:rowOff>28575</xdr:rowOff>
    </xdr:to>
    <xdr:sp macro="" textlink="">
      <xdr:nvSpPr>
        <xdr:cNvPr id="9" name="Text Box 54717">
          <a:extLst>
            <a:ext uri="{FF2B5EF4-FFF2-40B4-BE49-F238E27FC236}">
              <a16:creationId xmlns:a16="http://schemas.microsoft.com/office/drawing/2014/main" xmlns="" id="{00000000-0008-0000-0200-00000B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xdr:row>
      <xdr:rowOff>0</xdr:rowOff>
    </xdr:from>
    <xdr:to>
      <xdr:col>0</xdr:col>
      <xdr:colOff>76200</xdr:colOff>
      <xdr:row>32</xdr:row>
      <xdr:rowOff>28575</xdr:rowOff>
    </xdr:to>
    <xdr:sp macro="" textlink="">
      <xdr:nvSpPr>
        <xdr:cNvPr id="10" name="Text Box 54718">
          <a:extLst>
            <a:ext uri="{FF2B5EF4-FFF2-40B4-BE49-F238E27FC236}">
              <a16:creationId xmlns:a16="http://schemas.microsoft.com/office/drawing/2014/main" xmlns="" id="{00000000-0008-0000-0200-00000C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xdr:row>
      <xdr:rowOff>0</xdr:rowOff>
    </xdr:from>
    <xdr:to>
      <xdr:col>0</xdr:col>
      <xdr:colOff>76200</xdr:colOff>
      <xdr:row>32</xdr:row>
      <xdr:rowOff>28575</xdr:rowOff>
    </xdr:to>
    <xdr:sp macro="" textlink="">
      <xdr:nvSpPr>
        <xdr:cNvPr id="11" name="Text Box 54719">
          <a:extLst>
            <a:ext uri="{FF2B5EF4-FFF2-40B4-BE49-F238E27FC236}">
              <a16:creationId xmlns:a16="http://schemas.microsoft.com/office/drawing/2014/main" xmlns="" id="{00000000-0008-0000-0200-00000D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xdr:row>
      <xdr:rowOff>0</xdr:rowOff>
    </xdr:from>
    <xdr:to>
      <xdr:col>0</xdr:col>
      <xdr:colOff>76200</xdr:colOff>
      <xdr:row>32</xdr:row>
      <xdr:rowOff>28575</xdr:rowOff>
    </xdr:to>
    <xdr:sp macro="" textlink="">
      <xdr:nvSpPr>
        <xdr:cNvPr id="12" name="Text Box 54720">
          <a:extLst>
            <a:ext uri="{FF2B5EF4-FFF2-40B4-BE49-F238E27FC236}">
              <a16:creationId xmlns:a16="http://schemas.microsoft.com/office/drawing/2014/main" xmlns="" id="{00000000-0008-0000-0200-00000E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32</xdr:row>
      <xdr:rowOff>0</xdr:rowOff>
    </xdr:from>
    <xdr:to>
      <xdr:col>0</xdr:col>
      <xdr:colOff>76200</xdr:colOff>
      <xdr:row>32</xdr:row>
      <xdr:rowOff>28575</xdr:rowOff>
    </xdr:to>
    <xdr:sp macro="" textlink="">
      <xdr:nvSpPr>
        <xdr:cNvPr id="13" name="Text Box 54721">
          <a:extLst>
            <a:ext uri="{FF2B5EF4-FFF2-40B4-BE49-F238E27FC236}">
              <a16:creationId xmlns:a16="http://schemas.microsoft.com/office/drawing/2014/main" xmlns="" id="{00000000-0008-0000-0200-00000F000000}"/>
            </a:ext>
          </a:extLst>
        </xdr:cNvPr>
        <xdr:cNvSpPr txBox="1">
          <a:spLocks noChangeArrowheads="1"/>
        </xdr:cNvSpPr>
      </xdr:nvSpPr>
      <xdr:spPr bwMode="auto">
        <a:xfrm>
          <a:off x="0" y="10734675"/>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14" name="Text Box 9">
          <a:extLst>
            <a:ext uri="{FF2B5EF4-FFF2-40B4-BE49-F238E27FC236}">
              <a16:creationId xmlns:a16="http://schemas.microsoft.com/office/drawing/2014/main" xmlns="" id="{00000000-0008-0000-0200-000010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15" name="Text Box 10">
          <a:extLst>
            <a:ext uri="{FF2B5EF4-FFF2-40B4-BE49-F238E27FC236}">
              <a16:creationId xmlns:a16="http://schemas.microsoft.com/office/drawing/2014/main" xmlns="" id="{00000000-0008-0000-0200-000011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16" name="Text Box 45">
          <a:extLst>
            <a:ext uri="{FF2B5EF4-FFF2-40B4-BE49-F238E27FC236}">
              <a16:creationId xmlns:a16="http://schemas.microsoft.com/office/drawing/2014/main" xmlns="" id="{00000000-0008-0000-0200-000012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17" name="Text Box 46">
          <a:extLst>
            <a:ext uri="{FF2B5EF4-FFF2-40B4-BE49-F238E27FC236}">
              <a16:creationId xmlns:a16="http://schemas.microsoft.com/office/drawing/2014/main" xmlns="" id="{00000000-0008-0000-0200-000013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18" name="Text Box 54714">
          <a:extLst>
            <a:ext uri="{FF2B5EF4-FFF2-40B4-BE49-F238E27FC236}">
              <a16:creationId xmlns:a16="http://schemas.microsoft.com/office/drawing/2014/main" xmlns="" id="{00000000-0008-0000-0200-000014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19" name="Text Box 54715">
          <a:extLst>
            <a:ext uri="{FF2B5EF4-FFF2-40B4-BE49-F238E27FC236}">
              <a16:creationId xmlns:a16="http://schemas.microsoft.com/office/drawing/2014/main" xmlns="" id="{00000000-0008-0000-0200-000015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20" name="Text Box 54716">
          <a:extLst>
            <a:ext uri="{FF2B5EF4-FFF2-40B4-BE49-F238E27FC236}">
              <a16:creationId xmlns:a16="http://schemas.microsoft.com/office/drawing/2014/main" xmlns="" id="{00000000-0008-0000-0200-000016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21" name="Text Box 54717">
          <a:extLst>
            <a:ext uri="{FF2B5EF4-FFF2-40B4-BE49-F238E27FC236}">
              <a16:creationId xmlns:a16="http://schemas.microsoft.com/office/drawing/2014/main" xmlns="" id="{00000000-0008-0000-0200-000017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22" name="Text Box 54718">
          <a:extLst>
            <a:ext uri="{FF2B5EF4-FFF2-40B4-BE49-F238E27FC236}">
              <a16:creationId xmlns:a16="http://schemas.microsoft.com/office/drawing/2014/main" xmlns="" id="{00000000-0008-0000-0200-000018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23" name="Text Box 54719">
          <a:extLst>
            <a:ext uri="{FF2B5EF4-FFF2-40B4-BE49-F238E27FC236}">
              <a16:creationId xmlns:a16="http://schemas.microsoft.com/office/drawing/2014/main" xmlns="" id="{00000000-0008-0000-0200-000019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24" name="Text Box 54720">
          <a:extLst>
            <a:ext uri="{FF2B5EF4-FFF2-40B4-BE49-F238E27FC236}">
              <a16:creationId xmlns:a16="http://schemas.microsoft.com/office/drawing/2014/main" xmlns="" id="{00000000-0008-0000-0200-00001A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4</xdr:row>
      <xdr:rowOff>0</xdr:rowOff>
    </xdr:from>
    <xdr:to>
      <xdr:col>0</xdr:col>
      <xdr:colOff>76200</xdr:colOff>
      <xdr:row>4</xdr:row>
      <xdr:rowOff>28575</xdr:rowOff>
    </xdr:to>
    <xdr:sp macro="" textlink="">
      <xdr:nvSpPr>
        <xdr:cNvPr id="25" name="Text Box 54721">
          <a:extLst>
            <a:ext uri="{FF2B5EF4-FFF2-40B4-BE49-F238E27FC236}">
              <a16:creationId xmlns:a16="http://schemas.microsoft.com/office/drawing/2014/main" xmlns="" id="{00000000-0008-0000-0200-00001B000000}"/>
            </a:ext>
          </a:extLst>
        </xdr:cNvPr>
        <xdr:cNvSpPr txBox="1">
          <a:spLocks noChangeArrowheads="1"/>
        </xdr:cNvSpPr>
      </xdr:nvSpPr>
      <xdr:spPr bwMode="auto">
        <a:xfrm>
          <a:off x="0" y="13716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0</xdr:col>
      <xdr:colOff>76200</xdr:colOff>
      <xdr:row>21</xdr:row>
      <xdr:rowOff>28575</xdr:rowOff>
    </xdr:to>
    <xdr:sp macro="" textlink="">
      <xdr:nvSpPr>
        <xdr:cNvPr id="2" name="Text Box 9">
          <a:extLst>
            <a:ext uri="{FF2B5EF4-FFF2-40B4-BE49-F238E27FC236}">
              <a16:creationId xmlns:a16="http://schemas.microsoft.com/office/drawing/2014/main" xmlns="" id="{00000000-0008-0000-0100-000004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76200</xdr:colOff>
      <xdr:row>21</xdr:row>
      <xdr:rowOff>28575</xdr:rowOff>
    </xdr:to>
    <xdr:sp macro="" textlink="">
      <xdr:nvSpPr>
        <xdr:cNvPr id="3" name="Text Box 10">
          <a:extLst>
            <a:ext uri="{FF2B5EF4-FFF2-40B4-BE49-F238E27FC236}">
              <a16:creationId xmlns:a16="http://schemas.microsoft.com/office/drawing/2014/main" xmlns="" id="{00000000-0008-0000-0100-000005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76200</xdr:colOff>
      <xdr:row>21</xdr:row>
      <xdr:rowOff>28575</xdr:rowOff>
    </xdr:to>
    <xdr:sp macro="" textlink="">
      <xdr:nvSpPr>
        <xdr:cNvPr id="4" name="Text Box 45">
          <a:extLst>
            <a:ext uri="{FF2B5EF4-FFF2-40B4-BE49-F238E27FC236}">
              <a16:creationId xmlns:a16="http://schemas.microsoft.com/office/drawing/2014/main" xmlns="" id="{00000000-0008-0000-0100-000006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76200</xdr:colOff>
      <xdr:row>21</xdr:row>
      <xdr:rowOff>28575</xdr:rowOff>
    </xdr:to>
    <xdr:sp macro="" textlink="">
      <xdr:nvSpPr>
        <xdr:cNvPr id="5" name="Text Box 46">
          <a:extLst>
            <a:ext uri="{FF2B5EF4-FFF2-40B4-BE49-F238E27FC236}">
              <a16:creationId xmlns:a16="http://schemas.microsoft.com/office/drawing/2014/main" xmlns="" id="{00000000-0008-0000-0100-000007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76200</xdr:colOff>
      <xdr:row>21</xdr:row>
      <xdr:rowOff>28575</xdr:rowOff>
    </xdr:to>
    <xdr:sp macro="" textlink="">
      <xdr:nvSpPr>
        <xdr:cNvPr id="6" name="Text Box 54714">
          <a:extLst>
            <a:ext uri="{FF2B5EF4-FFF2-40B4-BE49-F238E27FC236}">
              <a16:creationId xmlns:a16="http://schemas.microsoft.com/office/drawing/2014/main" xmlns="" id="{00000000-0008-0000-0100-000008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76200</xdr:colOff>
      <xdr:row>21</xdr:row>
      <xdr:rowOff>28575</xdr:rowOff>
    </xdr:to>
    <xdr:sp macro="" textlink="">
      <xdr:nvSpPr>
        <xdr:cNvPr id="7" name="Text Box 54715">
          <a:extLst>
            <a:ext uri="{FF2B5EF4-FFF2-40B4-BE49-F238E27FC236}">
              <a16:creationId xmlns:a16="http://schemas.microsoft.com/office/drawing/2014/main" xmlns="" id="{00000000-0008-0000-0100-000009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76200</xdr:colOff>
      <xdr:row>21</xdr:row>
      <xdr:rowOff>28575</xdr:rowOff>
    </xdr:to>
    <xdr:sp macro="" textlink="">
      <xdr:nvSpPr>
        <xdr:cNvPr id="8" name="Text Box 54716">
          <a:extLst>
            <a:ext uri="{FF2B5EF4-FFF2-40B4-BE49-F238E27FC236}">
              <a16:creationId xmlns:a16="http://schemas.microsoft.com/office/drawing/2014/main" xmlns="" id="{00000000-0008-0000-0100-00000A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76200</xdr:colOff>
      <xdr:row>21</xdr:row>
      <xdr:rowOff>28575</xdr:rowOff>
    </xdr:to>
    <xdr:sp macro="" textlink="">
      <xdr:nvSpPr>
        <xdr:cNvPr id="9" name="Text Box 54717">
          <a:extLst>
            <a:ext uri="{FF2B5EF4-FFF2-40B4-BE49-F238E27FC236}">
              <a16:creationId xmlns:a16="http://schemas.microsoft.com/office/drawing/2014/main" xmlns="" id="{00000000-0008-0000-0100-00000B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76200</xdr:colOff>
      <xdr:row>21</xdr:row>
      <xdr:rowOff>28575</xdr:rowOff>
    </xdr:to>
    <xdr:sp macro="" textlink="">
      <xdr:nvSpPr>
        <xdr:cNvPr id="10" name="Text Box 54718">
          <a:extLst>
            <a:ext uri="{FF2B5EF4-FFF2-40B4-BE49-F238E27FC236}">
              <a16:creationId xmlns:a16="http://schemas.microsoft.com/office/drawing/2014/main" xmlns="" id="{00000000-0008-0000-0100-00000C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76200</xdr:colOff>
      <xdr:row>21</xdr:row>
      <xdr:rowOff>28575</xdr:rowOff>
    </xdr:to>
    <xdr:sp macro="" textlink="">
      <xdr:nvSpPr>
        <xdr:cNvPr id="11" name="Text Box 54719">
          <a:extLst>
            <a:ext uri="{FF2B5EF4-FFF2-40B4-BE49-F238E27FC236}">
              <a16:creationId xmlns:a16="http://schemas.microsoft.com/office/drawing/2014/main" xmlns="" id="{00000000-0008-0000-0100-00000D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76200</xdr:colOff>
      <xdr:row>21</xdr:row>
      <xdr:rowOff>28575</xdr:rowOff>
    </xdr:to>
    <xdr:sp macro="" textlink="">
      <xdr:nvSpPr>
        <xdr:cNvPr id="12" name="Text Box 54720">
          <a:extLst>
            <a:ext uri="{FF2B5EF4-FFF2-40B4-BE49-F238E27FC236}">
              <a16:creationId xmlns:a16="http://schemas.microsoft.com/office/drawing/2014/main" xmlns="" id="{00000000-0008-0000-0100-00000E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21</xdr:row>
      <xdr:rowOff>0</xdr:rowOff>
    </xdr:from>
    <xdr:to>
      <xdr:col>0</xdr:col>
      <xdr:colOff>76200</xdr:colOff>
      <xdr:row>21</xdr:row>
      <xdr:rowOff>28575</xdr:rowOff>
    </xdr:to>
    <xdr:sp macro="" textlink="">
      <xdr:nvSpPr>
        <xdr:cNvPr id="13" name="Text Box 54721">
          <a:extLst>
            <a:ext uri="{FF2B5EF4-FFF2-40B4-BE49-F238E27FC236}">
              <a16:creationId xmlns:a16="http://schemas.microsoft.com/office/drawing/2014/main" xmlns="" id="{00000000-0008-0000-0100-00000F000000}"/>
            </a:ext>
          </a:extLst>
        </xdr:cNvPr>
        <xdr:cNvSpPr txBox="1">
          <a:spLocks noChangeArrowheads="1"/>
        </xdr:cNvSpPr>
      </xdr:nvSpPr>
      <xdr:spPr bwMode="auto">
        <a:xfrm>
          <a:off x="0" y="6877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14" name="Text Box 9">
          <a:extLst>
            <a:ext uri="{FF2B5EF4-FFF2-40B4-BE49-F238E27FC236}">
              <a16:creationId xmlns:a16="http://schemas.microsoft.com/office/drawing/2014/main" xmlns="" id="{00000000-0008-0000-0100-000010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15" name="Text Box 10">
          <a:extLst>
            <a:ext uri="{FF2B5EF4-FFF2-40B4-BE49-F238E27FC236}">
              <a16:creationId xmlns:a16="http://schemas.microsoft.com/office/drawing/2014/main" xmlns="" id="{00000000-0008-0000-0100-000011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16" name="Text Box 45">
          <a:extLst>
            <a:ext uri="{FF2B5EF4-FFF2-40B4-BE49-F238E27FC236}">
              <a16:creationId xmlns:a16="http://schemas.microsoft.com/office/drawing/2014/main" xmlns="" id="{00000000-0008-0000-0100-000012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17" name="Text Box 46">
          <a:extLst>
            <a:ext uri="{FF2B5EF4-FFF2-40B4-BE49-F238E27FC236}">
              <a16:creationId xmlns:a16="http://schemas.microsoft.com/office/drawing/2014/main" xmlns="" id="{00000000-0008-0000-0100-000013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18" name="Text Box 54714">
          <a:extLst>
            <a:ext uri="{FF2B5EF4-FFF2-40B4-BE49-F238E27FC236}">
              <a16:creationId xmlns:a16="http://schemas.microsoft.com/office/drawing/2014/main" xmlns="" id="{00000000-0008-0000-0100-000014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19" name="Text Box 54715">
          <a:extLst>
            <a:ext uri="{FF2B5EF4-FFF2-40B4-BE49-F238E27FC236}">
              <a16:creationId xmlns:a16="http://schemas.microsoft.com/office/drawing/2014/main" xmlns="" id="{00000000-0008-0000-0100-000015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20" name="Text Box 54716">
          <a:extLst>
            <a:ext uri="{FF2B5EF4-FFF2-40B4-BE49-F238E27FC236}">
              <a16:creationId xmlns:a16="http://schemas.microsoft.com/office/drawing/2014/main" xmlns="" id="{00000000-0008-0000-0100-000016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21" name="Text Box 54717">
          <a:extLst>
            <a:ext uri="{FF2B5EF4-FFF2-40B4-BE49-F238E27FC236}">
              <a16:creationId xmlns:a16="http://schemas.microsoft.com/office/drawing/2014/main" xmlns="" id="{00000000-0008-0000-0100-000017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22" name="Text Box 54718">
          <a:extLst>
            <a:ext uri="{FF2B5EF4-FFF2-40B4-BE49-F238E27FC236}">
              <a16:creationId xmlns:a16="http://schemas.microsoft.com/office/drawing/2014/main" xmlns="" id="{00000000-0008-0000-0100-000018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23" name="Text Box 54719">
          <a:extLst>
            <a:ext uri="{FF2B5EF4-FFF2-40B4-BE49-F238E27FC236}">
              <a16:creationId xmlns:a16="http://schemas.microsoft.com/office/drawing/2014/main" xmlns="" id="{00000000-0008-0000-0100-000019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24" name="Text Box 54720">
          <a:extLst>
            <a:ext uri="{FF2B5EF4-FFF2-40B4-BE49-F238E27FC236}">
              <a16:creationId xmlns:a16="http://schemas.microsoft.com/office/drawing/2014/main" xmlns="" id="{00000000-0008-0000-0100-00001A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25" name="Text Box 54721">
          <a:extLst>
            <a:ext uri="{FF2B5EF4-FFF2-40B4-BE49-F238E27FC236}">
              <a16:creationId xmlns:a16="http://schemas.microsoft.com/office/drawing/2014/main" xmlns="" id="{00000000-0008-0000-0100-00001B000000}"/>
            </a:ext>
          </a:extLst>
        </xdr:cNvPr>
        <xdr:cNvSpPr txBox="1">
          <a:spLocks noChangeArrowheads="1"/>
        </xdr:cNvSpPr>
      </xdr:nvSpPr>
      <xdr:spPr bwMode="auto">
        <a:xfrm>
          <a:off x="0" y="154305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0</xdr:col>
      <xdr:colOff>76200</xdr:colOff>
      <xdr:row>11</xdr:row>
      <xdr:rowOff>28575</xdr:rowOff>
    </xdr:to>
    <xdr:sp macro="" textlink="">
      <xdr:nvSpPr>
        <xdr:cNvPr id="74" name="Text Box 9">
          <a:extLst>
            <a:ext uri="{FF2B5EF4-FFF2-40B4-BE49-F238E27FC236}">
              <a16:creationId xmlns:a16="http://schemas.microsoft.com/office/drawing/2014/main" xmlns="" id="{00000000-0008-0000-0200-000003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76200</xdr:colOff>
      <xdr:row>11</xdr:row>
      <xdr:rowOff>28575</xdr:rowOff>
    </xdr:to>
    <xdr:sp macro="" textlink="">
      <xdr:nvSpPr>
        <xdr:cNvPr id="75" name="Text Box 10">
          <a:extLst>
            <a:ext uri="{FF2B5EF4-FFF2-40B4-BE49-F238E27FC236}">
              <a16:creationId xmlns:a16="http://schemas.microsoft.com/office/drawing/2014/main" xmlns="" id="{00000000-0008-0000-0200-000004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76200</xdr:colOff>
      <xdr:row>11</xdr:row>
      <xdr:rowOff>28575</xdr:rowOff>
    </xdr:to>
    <xdr:sp macro="" textlink="">
      <xdr:nvSpPr>
        <xdr:cNvPr id="76" name="Text Box 45">
          <a:extLst>
            <a:ext uri="{FF2B5EF4-FFF2-40B4-BE49-F238E27FC236}">
              <a16:creationId xmlns:a16="http://schemas.microsoft.com/office/drawing/2014/main" xmlns="" id="{00000000-0008-0000-0200-000005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76200</xdr:colOff>
      <xdr:row>11</xdr:row>
      <xdr:rowOff>28575</xdr:rowOff>
    </xdr:to>
    <xdr:sp macro="" textlink="">
      <xdr:nvSpPr>
        <xdr:cNvPr id="77" name="Text Box 46">
          <a:extLst>
            <a:ext uri="{FF2B5EF4-FFF2-40B4-BE49-F238E27FC236}">
              <a16:creationId xmlns:a16="http://schemas.microsoft.com/office/drawing/2014/main" xmlns="" id="{00000000-0008-0000-0200-000006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76200</xdr:colOff>
      <xdr:row>11</xdr:row>
      <xdr:rowOff>28575</xdr:rowOff>
    </xdr:to>
    <xdr:sp macro="" textlink="">
      <xdr:nvSpPr>
        <xdr:cNvPr id="78" name="Text Box 54714">
          <a:extLst>
            <a:ext uri="{FF2B5EF4-FFF2-40B4-BE49-F238E27FC236}">
              <a16:creationId xmlns:a16="http://schemas.microsoft.com/office/drawing/2014/main" xmlns="" id="{00000000-0008-0000-0200-000007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76200</xdr:colOff>
      <xdr:row>11</xdr:row>
      <xdr:rowOff>28575</xdr:rowOff>
    </xdr:to>
    <xdr:sp macro="" textlink="">
      <xdr:nvSpPr>
        <xdr:cNvPr id="79" name="Text Box 54715">
          <a:extLst>
            <a:ext uri="{FF2B5EF4-FFF2-40B4-BE49-F238E27FC236}">
              <a16:creationId xmlns:a16="http://schemas.microsoft.com/office/drawing/2014/main" xmlns="" id="{00000000-0008-0000-0200-000008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76200</xdr:colOff>
      <xdr:row>11</xdr:row>
      <xdr:rowOff>28575</xdr:rowOff>
    </xdr:to>
    <xdr:sp macro="" textlink="">
      <xdr:nvSpPr>
        <xdr:cNvPr id="80" name="Text Box 54716">
          <a:extLst>
            <a:ext uri="{FF2B5EF4-FFF2-40B4-BE49-F238E27FC236}">
              <a16:creationId xmlns:a16="http://schemas.microsoft.com/office/drawing/2014/main" xmlns="" id="{00000000-0008-0000-0200-000009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76200</xdr:colOff>
      <xdr:row>11</xdr:row>
      <xdr:rowOff>28575</xdr:rowOff>
    </xdr:to>
    <xdr:sp macro="" textlink="">
      <xdr:nvSpPr>
        <xdr:cNvPr id="81" name="Text Box 54717">
          <a:extLst>
            <a:ext uri="{FF2B5EF4-FFF2-40B4-BE49-F238E27FC236}">
              <a16:creationId xmlns:a16="http://schemas.microsoft.com/office/drawing/2014/main" xmlns="" id="{00000000-0008-0000-0200-00000A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76200</xdr:colOff>
      <xdr:row>11</xdr:row>
      <xdr:rowOff>28575</xdr:rowOff>
    </xdr:to>
    <xdr:sp macro="" textlink="">
      <xdr:nvSpPr>
        <xdr:cNvPr id="82" name="Text Box 54718">
          <a:extLst>
            <a:ext uri="{FF2B5EF4-FFF2-40B4-BE49-F238E27FC236}">
              <a16:creationId xmlns:a16="http://schemas.microsoft.com/office/drawing/2014/main" xmlns="" id="{00000000-0008-0000-0200-00000B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76200</xdr:colOff>
      <xdr:row>11</xdr:row>
      <xdr:rowOff>28575</xdr:rowOff>
    </xdr:to>
    <xdr:sp macro="" textlink="">
      <xdr:nvSpPr>
        <xdr:cNvPr id="83" name="Text Box 54719">
          <a:extLst>
            <a:ext uri="{FF2B5EF4-FFF2-40B4-BE49-F238E27FC236}">
              <a16:creationId xmlns:a16="http://schemas.microsoft.com/office/drawing/2014/main" xmlns="" id="{00000000-0008-0000-0200-00000C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76200</xdr:colOff>
      <xdr:row>11</xdr:row>
      <xdr:rowOff>28575</xdr:rowOff>
    </xdr:to>
    <xdr:sp macro="" textlink="">
      <xdr:nvSpPr>
        <xdr:cNvPr id="84" name="Text Box 54720">
          <a:extLst>
            <a:ext uri="{FF2B5EF4-FFF2-40B4-BE49-F238E27FC236}">
              <a16:creationId xmlns:a16="http://schemas.microsoft.com/office/drawing/2014/main" xmlns="" id="{00000000-0008-0000-0200-00000D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11</xdr:row>
      <xdr:rowOff>0</xdr:rowOff>
    </xdr:from>
    <xdr:to>
      <xdr:col>0</xdr:col>
      <xdr:colOff>76200</xdr:colOff>
      <xdr:row>11</xdr:row>
      <xdr:rowOff>28575</xdr:rowOff>
    </xdr:to>
    <xdr:sp macro="" textlink="">
      <xdr:nvSpPr>
        <xdr:cNvPr id="85" name="Text Box 54721">
          <a:extLst>
            <a:ext uri="{FF2B5EF4-FFF2-40B4-BE49-F238E27FC236}">
              <a16:creationId xmlns:a16="http://schemas.microsoft.com/office/drawing/2014/main" xmlns="" id="{00000000-0008-0000-0200-00000E000000}"/>
            </a:ext>
          </a:extLst>
        </xdr:cNvPr>
        <xdr:cNvSpPr txBox="1">
          <a:spLocks noChangeArrowheads="1"/>
        </xdr:cNvSpPr>
      </xdr:nvSpPr>
      <xdr:spPr bwMode="auto">
        <a:xfrm>
          <a:off x="0" y="65532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86" name="Text Box 9">
          <a:extLst>
            <a:ext uri="{FF2B5EF4-FFF2-40B4-BE49-F238E27FC236}">
              <a16:creationId xmlns:a16="http://schemas.microsoft.com/office/drawing/2014/main" xmlns="" id="{00000000-0008-0000-0200-00000F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87" name="Text Box 10">
          <a:extLst>
            <a:ext uri="{FF2B5EF4-FFF2-40B4-BE49-F238E27FC236}">
              <a16:creationId xmlns:a16="http://schemas.microsoft.com/office/drawing/2014/main" xmlns="" id="{00000000-0008-0000-0200-000010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88" name="Text Box 45">
          <a:extLst>
            <a:ext uri="{FF2B5EF4-FFF2-40B4-BE49-F238E27FC236}">
              <a16:creationId xmlns:a16="http://schemas.microsoft.com/office/drawing/2014/main" xmlns="" id="{00000000-0008-0000-0200-000011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89" name="Text Box 46">
          <a:extLst>
            <a:ext uri="{FF2B5EF4-FFF2-40B4-BE49-F238E27FC236}">
              <a16:creationId xmlns:a16="http://schemas.microsoft.com/office/drawing/2014/main" xmlns="" id="{00000000-0008-0000-0200-000012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90" name="Text Box 54714">
          <a:extLst>
            <a:ext uri="{FF2B5EF4-FFF2-40B4-BE49-F238E27FC236}">
              <a16:creationId xmlns:a16="http://schemas.microsoft.com/office/drawing/2014/main" xmlns="" id="{00000000-0008-0000-0200-000013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91" name="Text Box 54715">
          <a:extLst>
            <a:ext uri="{FF2B5EF4-FFF2-40B4-BE49-F238E27FC236}">
              <a16:creationId xmlns:a16="http://schemas.microsoft.com/office/drawing/2014/main" xmlns="" id="{00000000-0008-0000-0200-000014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92" name="Text Box 54716">
          <a:extLst>
            <a:ext uri="{FF2B5EF4-FFF2-40B4-BE49-F238E27FC236}">
              <a16:creationId xmlns:a16="http://schemas.microsoft.com/office/drawing/2014/main" xmlns="" id="{00000000-0008-0000-0200-000015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93" name="Text Box 54717">
          <a:extLst>
            <a:ext uri="{FF2B5EF4-FFF2-40B4-BE49-F238E27FC236}">
              <a16:creationId xmlns:a16="http://schemas.microsoft.com/office/drawing/2014/main" xmlns="" id="{00000000-0008-0000-0200-000016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94" name="Text Box 54718">
          <a:extLst>
            <a:ext uri="{FF2B5EF4-FFF2-40B4-BE49-F238E27FC236}">
              <a16:creationId xmlns:a16="http://schemas.microsoft.com/office/drawing/2014/main" xmlns="" id="{00000000-0008-0000-0200-000017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95" name="Text Box 54719">
          <a:extLst>
            <a:ext uri="{FF2B5EF4-FFF2-40B4-BE49-F238E27FC236}">
              <a16:creationId xmlns:a16="http://schemas.microsoft.com/office/drawing/2014/main" xmlns="" id="{00000000-0008-0000-0200-000018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96" name="Text Box 54720">
          <a:extLst>
            <a:ext uri="{FF2B5EF4-FFF2-40B4-BE49-F238E27FC236}">
              <a16:creationId xmlns:a16="http://schemas.microsoft.com/office/drawing/2014/main" xmlns="" id="{00000000-0008-0000-0200-000019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0</xdr:col>
      <xdr:colOff>0</xdr:colOff>
      <xdr:row>3</xdr:row>
      <xdr:rowOff>0</xdr:rowOff>
    </xdr:from>
    <xdr:to>
      <xdr:col>0</xdr:col>
      <xdr:colOff>76200</xdr:colOff>
      <xdr:row>3</xdr:row>
      <xdr:rowOff>28575</xdr:rowOff>
    </xdr:to>
    <xdr:sp macro="" textlink="">
      <xdr:nvSpPr>
        <xdr:cNvPr id="97" name="Text Box 54721">
          <a:extLst>
            <a:ext uri="{FF2B5EF4-FFF2-40B4-BE49-F238E27FC236}">
              <a16:creationId xmlns:a16="http://schemas.microsoft.com/office/drawing/2014/main" xmlns="" id="{00000000-0008-0000-0200-00001A000000}"/>
            </a:ext>
          </a:extLst>
        </xdr:cNvPr>
        <xdr:cNvSpPr txBox="1">
          <a:spLocks noChangeArrowheads="1"/>
        </xdr:cNvSpPr>
      </xdr:nvSpPr>
      <xdr:spPr bwMode="auto">
        <a:xfrm>
          <a:off x="0" y="1409700"/>
          <a:ext cx="76200" cy="28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0"/>
  <sheetViews>
    <sheetView view="pageBreakPreview" zoomScale="70" zoomScaleNormal="100" zoomScaleSheetLayoutView="70" workbookViewId="0">
      <selection activeCell="N4" sqref="N4"/>
    </sheetView>
  </sheetViews>
  <sheetFormatPr defaultColWidth="9.140625" defaultRowHeight="15"/>
  <cols>
    <col min="1" max="1" width="4.28515625" style="5" customWidth="1"/>
    <col min="2" max="2" width="138.28515625" style="6" customWidth="1"/>
    <col min="3" max="3" width="10.28515625" style="7" customWidth="1"/>
    <col min="4" max="4" width="5.7109375" style="8" customWidth="1"/>
    <col min="5" max="5" width="9.140625" style="8" customWidth="1"/>
    <col min="6" max="6" width="13.85546875" style="8" customWidth="1"/>
    <col min="7" max="7" width="14" style="8" customWidth="1"/>
    <col min="8" max="16384" width="9.140625" style="9"/>
  </cols>
  <sheetData>
    <row r="1" spans="1:7" s="1" customFormat="1" ht="63" customHeight="1">
      <c r="A1" s="28" t="s">
        <v>0</v>
      </c>
      <c r="B1" s="28"/>
      <c r="C1" s="28"/>
      <c r="D1" s="28"/>
      <c r="E1" s="28"/>
      <c r="F1" s="28"/>
      <c r="G1" s="28"/>
    </row>
    <row r="2" spans="1:7" s="2" customFormat="1" ht="30">
      <c r="A2" s="10" t="s">
        <v>1</v>
      </c>
      <c r="B2" s="11" t="s">
        <v>2</v>
      </c>
      <c r="C2" s="11" t="s">
        <v>3</v>
      </c>
      <c r="D2" s="11" t="s">
        <v>4</v>
      </c>
      <c r="E2" s="11" t="s">
        <v>7</v>
      </c>
      <c r="F2" s="11" t="s">
        <v>8</v>
      </c>
      <c r="G2" s="25" t="s">
        <v>13</v>
      </c>
    </row>
    <row r="3" spans="1:7" s="3" customFormat="1" ht="21">
      <c r="A3" s="29"/>
      <c r="B3" s="29"/>
      <c r="C3" s="30"/>
      <c r="D3" s="30"/>
      <c r="E3" s="30"/>
      <c r="F3" s="30"/>
      <c r="G3" s="30"/>
    </row>
    <row r="4" spans="1:7" ht="408.75" customHeight="1">
      <c r="A4" s="12">
        <v>1</v>
      </c>
      <c r="B4" s="31" t="s">
        <v>9</v>
      </c>
      <c r="C4" s="16">
        <f>67+46+57</f>
        <v>170</v>
      </c>
      <c r="D4" s="17" t="s">
        <v>5</v>
      </c>
      <c r="E4" s="17"/>
      <c r="F4" s="17"/>
      <c r="G4" s="17"/>
    </row>
    <row r="5" spans="1:7" customFormat="1" ht="264.95" customHeight="1">
      <c r="A5" s="12"/>
      <c r="B5" s="32"/>
      <c r="C5" s="18"/>
      <c r="D5" s="19"/>
      <c r="E5" s="19"/>
      <c r="F5" s="19"/>
      <c r="G5" s="19"/>
    </row>
    <row r="6" spans="1:7" customFormat="1" ht="264.95" customHeight="1">
      <c r="A6" s="12"/>
      <c r="B6" s="33"/>
      <c r="C6" s="20"/>
      <c r="D6" s="21"/>
      <c r="E6" s="22"/>
      <c r="F6" s="21"/>
      <c r="G6" s="21"/>
    </row>
    <row r="7" spans="1:7" s="4" customFormat="1" ht="15.75">
      <c r="A7" s="27" t="s">
        <v>6</v>
      </c>
      <c r="B7" s="27"/>
      <c r="C7" s="27"/>
      <c r="D7" s="27"/>
      <c r="E7" s="27"/>
      <c r="F7" s="27"/>
      <c r="G7" s="15">
        <f>SUM(G4:G4)</f>
        <v>0</v>
      </c>
    </row>
    <row r="8" spans="1:7" s="4" customFormat="1" ht="15.75">
      <c r="A8" s="26" t="s">
        <v>12</v>
      </c>
      <c r="B8" s="27" t="s">
        <v>10</v>
      </c>
      <c r="C8" s="27"/>
      <c r="D8" s="27"/>
      <c r="E8" s="27"/>
      <c r="F8" s="27"/>
      <c r="G8" s="23"/>
    </row>
    <row r="9" spans="1:7" s="4" customFormat="1" ht="15.75">
      <c r="A9" s="26" t="s">
        <v>11</v>
      </c>
      <c r="B9" s="27" t="s">
        <v>11</v>
      </c>
      <c r="C9" s="27"/>
      <c r="D9" s="27"/>
      <c r="E9" s="27"/>
      <c r="F9" s="27"/>
      <c r="G9" s="24"/>
    </row>
    <row r="10" spans="1:7" s="4" customFormat="1">
      <c r="A10" s="5"/>
      <c r="B10" s="6"/>
      <c r="C10" s="13"/>
      <c r="D10" s="14"/>
      <c r="E10" s="14"/>
      <c r="F10" s="14"/>
      <c r="G10" s="14"/>
    </row>
    <row r="11" spans="1:7" s="4" customFormat="1">
      <c r="A11" s="5"/>
      <c r="B11" s="6"/>
      <c r="C11" s="13"/>
      <c r="D11" s="14"/>
      <c r="E11" s="14"/>
      <c r="F11" s="14"/>
      <c r="G11" s="14"/>
    </row>
    <row r="12" spans="1:7" s="4" customFormat="1">
      <c r="A12" s="5"/>
      <c r="B12" s="6"/>
      <c r="C12" s="13"/>
      <c r="D12" s="14"/>
      <c r="E12" s="14"/>
      <c r="F12" s="14"/>
      <c r="G12" s="14"/>
    </row>
    <row r="13" spans="1:7" s="4" customFormat="1">
      <c r="A13" s="5"/>
      <c r="B13" s="6"/>
      <c r="C13" s="13"/>
      <c r="D13" s="14"/>
      <c r="E13" s="14"/>
      <c r="F13" s="14"/>
      <c r="G13" s="14"/>
    </row>
    <row r="14" spans="1:7" s="4" customFormat="1">
      <c r="A14" s="5"/>
      <c r="B14" s="6"/>
      <c r="C14" s="13"/>
      <c r="D14" s="14"/>
      <c r="E14" s="14"/>
      <c r="F14" s="14"/>
      <c r="G14" s="14"/>
    </row>
    <row r="15" spans="1:7" s="4" customFormat="1">
      <c r="A15" s="5"/>
      <c r="B15" s="6"/>
      <c r="C15" s="13"/>
      <c r="D15" s="14"/>
      <c r="E15" s="14"/>
      <c r="F15" s="14"/>
      <c r="G15" s="14"/>
    </row>
    <row r="16" spans="1:7" s="4" customFormat="1">
      <c r="A16" s="5"/>
      <c r="B16" s="6"/>
      <c r="C16" s="13"/>
      <c r="D16" s="14"/>
      <c r="E16" s="14"/>
      <c r="F16" s="14"/>
      <c r="G16" s="14"/>
    </row>
    <row r="17" spans="1:7" s="4" customFormat="1">
      <c r="A17" s="5"/>
      <c r="B17" s="6"/>
      <c r="C17" s="13"/>
      <c r="D17" s="14"/>
      <c r="E17" s="14"/>
      <c r="F17" s="14"/>
      <c r="G17" s="14"/>
    </row>
    <row r="18" spans="1:7" s="4" customFormat="1">
      <c r="A18" s="5"/>
      <c r="B18" s="6"/>
      <c r="C18" s="13"/>
      <c r="D18" s="14"/>
      <c r="E18" s="14"/>
      <c r="F18" s="14"/>
      <c r="G18" s="14"/>
    </row>
    <row r="19" spans="1:7" s="4" customFormat="1">
      <c r="A19" s="5"/>
      <c r="B19" s="6"/>
      <c r="C19" s="13"/>
      <c r="D19" s="14"/>
      <c r="E19" s="14"/>
      <c r="F19" s="14"/>
      <c r="G19" s="14"/>
    </row>
    <row r="20" spans="1:7" s="4" customFormat="1">
      <c r="A20" s="5"/>
      <c r="B20" s="6"/>
      <c r="C20" s="13"/>
      <c r="D20" s="14"/>
      <c r="E20" s="14"/>
      <c r="F20" s="14"/>
      <c r="G20" s="14"/>
    </row>
    <row r="21" spans="1:7" s="4" customFormat="1">
      <c r="A21" s="5"/>
      <c r="B21" s="6"/>
      <c r="C21" s="13"/>
      <c r="D21" s="14"/>
      <c r="E21" s="14"/>
      <c r="F21" s="14"/>
      <c r="G21" s="14"/>
    </row>
    <row r="22" spans="1:7" s="4" customFormat="1">
      <c r="A22" s="5"/>
      <c r="B22" s="6"/>
      <c r="C22" s="13"/>
      <c r="D22" s="14"/>
      <c r="E22" s="14"/>
      <c r="F22" s="14"/>
      <c r="G22" s="14"/>
    </row>
    <row r="23" spans="1:7" s="4" customFormat="1">
      <c r="A23" s="5"/>
      <c r="B23" s="6"/>
      <c r="C23" s="13"/>
      <c r="D23" s="14"/>
      <c r="E23" s="14"/>
      <c r="F23" s="14"/>
      <c r="G23" s="14"/>
    </row>
    <row r="24" spans="1:7" s="4" customFormat="1">
      <c r="A24" s="5"/>
      <c r="B24" s="6"/>
      <c r="C24" s="13"/>
      <c r="D24" s="14"/>
      <c r="E24" s="14"/>
      <c r="F24" s="14"/>
      <c r="G24" s="14"/>
    </row>
    <row r="25" spans="1:7" s="4" customFormat="1">
      <c r="A25" s="5"/>
      <c r="B25" s="6"/>
      <c r="C25" s="13"/>
      <c r="D25" s="14"/>
      <c r="E25" s="14"/>
      <c r="F25" s="14"/>
      <c r="G25" s="14"/>
    </row>
    <row r="26" spans="1:7" s="4" customFormat="1">
      <c r="A26" s="5"/>
      <c r="B26" s="6"/>
      <c r="C26" s="13"/>
      <c r="D26" s="14"/>
      <c r="E26" s="14"/>
      <c r="F26" s="14"/>
      <c r="G26" s="14"/>
    </row>
    <row r="27" spans="1:7" s="4" customFormat="1">
      <c r="A27" s="5"/>
      <c r="B27" s="6"/>
      <c r="C27" s="13"/>
      <c r="D27" s="14"/>
      <c r="E27" s="14"/>
      <c r="F27" s="14"/>
      <c r="G27" s="14"/>
    </row>
    <row r="28" spans="1:7" s="4" customFormat="1">
      <c r="A28" s="5"/>
      <c r="B28" s="6"/>
      <c r="C28" s="13"/>
      <c r="D28" s="14"/>
      <c r="E28" s="14"/>
      <c r="F28" s="14"/>
      <c r="G28" s="14"/>
    </row>
    <row r="29" spans="1:7" s="4" customFormat="1">
      <c r="A29" s="5"/>
      <c r="B29" s="6"/>
      <c r="C29" s="13"/>
      <c r="D29" s="14"/>
      <c r="E29" s="14"/>
      <c r="F29" s="14"/>
      <c r="G29" s="14"/>
    </row>
    <row r="30" spans="1:7" s="4" customFormat="1">
      <c r="A30" s="5"/>
      <c r="B30" s="6"/>
      <c r="C30" s="13"/>
      <c r="D30" s="14"/>
      <c r="E30" s="14"/>
      <c r="F30" s="14"/>
      <c r="G30" s="14"/>
    </row>
    <row r="31" spans="1:7" s="4" customFormat="1">
      <c r="A31" s="5"/>
      <c r="B31" s="6"/>
      <c r="C31" s="13"/>
      <c r="D31" s="14"/>
      <c r="E31" s="14"/>
      <c r="F31" s="14"/>
      <c r="G31" s="14"/>
    </row>
    <row r="32" spans="1:7" s="4" customFormat="1">
      <c r="A32" s="5"/>
      <c r="B32" s="6"/>
      <c r="C32" s="13"/>
      <c r="D32" s="14"/>
      <c r="E32" s="14"/>
      <c r="F32" s="14"/>
      <c r="G32" s="14"/>
    </row>
    <row r="33" spans="1:7" s="4" customFormat="1">
      <c r="A33" s="5"/>
      <c r="B33" s="6"/>
      <c r="C33" s="13"/>
      <c r="D33" s="14"/>
      <c r="E33" s="14"/>
      <c r="F33" s="14"/>
      <c r="G33" s="14"/>
    </row>
    <row r="34" spans="1:7" s="4" customFormat="1">
      <c r="A34" s="5"/>
      <c r="B34" s="6"/>
      <c r="C34" s="13"/>
      <c r="D34" s="14"/>
      <c r="E34" s="14"/>
      <c r="F34" s="14"/>
      <c r="G34" s="14"/>
    </row>
    <row r="35" spans="1:7" s="4" customFormat="1">
      <c r="A35" s="5"/>
      <c r="B35" s="6"/>
      <c r="C35" s="13"/>
      <c r="D35" s="14"/>
      <c r="E35" s="14"/>
      <c r="F35" s="14"/>
      <c r="G35" s="14"/>
    </row>
    <row r="36" spans="1:7" s="4" customFormat="1">
      <c r="A36" s="5"/>
      <c r="B36" s="6"/>
      <c r="C36" s="13"/>
      <c r="D36" s="14"/>
      <c r="E36" s="14"/>
      <c r="F36" s="14"/>
      <c r="G36" s="14"/>
    </row>
    <row r="37" spans="1:7" s="4" customFormat="1">
      <c r="A37" s="5"/>
      <c r="B37" s="6"/>
      <c r="C37" s="13"/>
      <c r="D37" s="14"/>
      <c r="E37" s="14"/>
      <c r="F37" s="14"/>
      <c r="G37" s="14"/>
    </row>
    <row r="38" spans="1:7" s="4" customFormat="1">
      <c r="A38" s="5"/>
      <c r="B38" s="6"/>
      <c r="C38" s="13"/>
      <c r="D38" s="14"/>
      <c r="E38" s="14"/>
      <c r="F38" s="14"/>
      <c r="G38" s="14"/>
    </row>
    <row r="39" spans="1:7" s="4" customFormat="1">
      <c r="A39" s="5"/>
      <c r="B39" s="6"/>
      <c r="C39" s="13"/>
      <c r="D39" s="14"/>
      <c r="E39" s="14"/>
      <c r="F39" s="14"/>
      <c r="G39" s="14"/>
    </row>
    <row r="40" spans="1:7" s="4" customFormat="1">
      <c r="A40" s="5"/>
      <c r="B40" s="6"/>
      <c r="C40" s="13"/>
      <c r="D40" s="14"/>
      <c r="E40" s="14"/>
      <c r="F40" s="14"/>
      <c r="G40" s="14"/>
    </row>
    <row r="41" spans="1:7" s="4" customFormat="1">
      <c r="A41" s="5"/>
      <c r="B41" s="6"/>
      <c r="C41" s="13"/>
      <c r="D41" s="14"/>
      <c r="E41" s="14"/>
      <c r="F41" s="14"/>
      <c r="G41" s="14"/>
    </row>
    <row r="42" spans="1:7" s="4" customFormat="1">
      <c r="A42" s="5"/>
      <c r="B42" s="6"/>
      <c r="C42" s="13"/>
      <c r="D42" s="14"/>
      <c r="E42" s="14"/>
      <c r="F42" s="14"/>
      <c r="G42" s="14"/>
    </row>
    <row r="43" spans="1:7" s="4" customFormat="1">
      <c r="A43" s="5"/>
      <c r="B43" s="6"/>
      <c r="C43" s="13"/>
      <c r="D43" s="14"/>
      <c r="E43" s="14"/>
      <c r="F43" s="14"/>
      <c r="G43" s="14"/>
    </row>
    <row r="44" spans="1:7" s="4" customFormat="1">
      <c r="A44" s="5"/>
      <c r="B44" s="6"/>
      <c r="C44" s="13"/>
      <c r="D44" s="14"/>
      <c r="E44" s="14"/>
      <c r="F44" s="14"/>
      <c r="G44" s="14"/>
    </row>
    <row r="45" spans="1:7" s="4" customFormat="1">
      <c r="A45" s="5"/>
      <c r="B45" s="6"/>
      <c r="C45" s="13"/>
      <c r="D45" s="14"/>
      <c r="E45" s="14"/>
      <c r="F45" s="14"/>
      <c r="G45" s="14"/>
    </row>
    <row r="46" spans="1:7" s="4" customFormat="1">
      <c r="A46" s="5"/>
      <c r="B46" s="6"/>
      <c r="C46" s="13"/>
      <c r="D46" s="14"/>
      <c r="E46" s="14"/>
      <c r="F46" s="14"/>
      <c r="G46" s="14"/>
    </row>
    <row r="47" spans="1:7" s="4" customFormat="1">
      <c r="A47" s="5"/>
      <c r="B47" s="6"/>
      <c r="C47" s="13"/>
      <c r="D47" s="14"/>
      <c r="E47" s="14"/>
      <c r="F47" s="14"/>
      <c r="G47" s="14"/>
    </row>
    <row r="48" spans="1:7" s="4" customFormat="1">
      <c r="A48" s="5"/>
      <c r="B48" s="6"/>
      <c r="C48" s="13"/>
      <c r="D48" s="14"/>
      <c r="E48" s="14"/>
      <c r="F48" s="14"/>
      <c r="G48" s="14"/>
    </row>
    <row r="49" spans="1:7" s="4" customFormat="1">
      <c r="A49" s="5"/>
      <c r="B49" s="6"/>
      <c r="C49" s="13"/>
      <c r="D49" s="14"/>
      <c r="E49" s="14"/>
      <c r="F49" s="14"/>
      <c r="G49" s="14"/>
    </row>
    <row r="50" spans="1:7" s="4" customFormat="1">
      <c r="A50" s="5"/>
      <c r="B50" s="6"/>
      <c r="C50" s="13"/>
      <c r="D50" s="14"/>
      <c r="E50" s="14"/>
      <c r="F50" s="14"/>
      <c r="G50" s="14"/>
    </row>
    <row r="51" spans="1:7" s="4" customFormat="1">
      <c r="A51" s="5"/>
      <c r="B51" s="6"/>
      <c r="C51" s="13"/>
      <c r="D51" s="14"/>
      <c r="E51" s="14"/>
      <c r="F51" s="14"/>
      <c r="G51" s="14"/>
    </row>
    <row r="52" spans="1:7" s="4" customFormat="1">
      <c r="A52" s="5"/>
      <c r="B52" s="6"/>
      <c r="C52" s="13"/>
      <c r="D52" s="14"/>
      <c r="E52" s="14"/>
      <c r="F52" s="14"/>
      <c r="G52" s="14"/>
    </row>
    <row r="53" spans="1:7" s="4" customFormat="1">
      <c r="A53" s="5"/>
      <c r="B53" s="6"/>
      <c r="C53" s="13"/>
      <c r="D53" s="14"/>
      <c r="E53" s="14"/>
      <c r="F53" s="14"/>
      <c r="G53" s="14"/>
    </row>
    <row r="54" spans="1:7" s="4" customFormat="1">
      <c r="A54" s="5"/>
      <c r="B54" s="6"/>
      <c r="C54" s="13"/>
      <c r="D54" s="14"/>
      <c r="E54" s="14"/>
      <c r="F54" s="14"/>
      <c r="G54" s="14"/>
    </row>
    <row r="55" spans="1:7" s="4" customFormat="1">
      <c r="A55" s="5"/>
      <c r="B55" s="6"/>
      <c r="C55" s="13"/>
      <c r="D55" s="14"/>
      <c r="E55" s="14"/>
      <c r="F55" s="14"/>
      <c r="G55" s="14"/>
    </row>
    <row r="56" spans="1:7" s="4" customFormat="1">
      <c r="A56" s="5"/>
      <c r="B56" s="6"/>
      <c r="C56" s="13"/>
      <c r="D56" s="14"/>
      <c r="E56" s="14"/>
      <c r="F56" s="14"/>
      <c r="G56" s="14"/>
    </row>
    <row r="57" spans="1:7" s="4" customFormat="1">
      <c r="A57" s="5"/>
      <c r="B57" s="6"/>
      <c r="C57" s="13"/>
      <c r="D57" s="14"/>
      <c r="E57" s="14"/>
      <c r="F57" s="14"/>
      <c r="G57" s="14"/>
    </row>
    <row r="58" spans="1:7" s="4" customFormat="1">
      <c r="A58" s="5"/>
      <c r="B58" s="6"/>
      <c r="C58" s="13"/>
      <c r="D58" s="14"/>
      <c r="E58" s="14"/>
      <c r="F58" s="14"/>
      <c r="G58" s="14"/>
    </row>
    <row r="59" spans="1:7" s="4" customFormat="1">
      <c r="A59" s="5"/>
      <c r="B59" s="6"/>
      <c r="C59" s="13"/>
      <c r="D59" s="14"/>
      <c r="E59" s="14"/>
      <c r="F59" s="14"/>
      <c r="G59" s="14"/>
    </row>
    <row r="60" spans="1:7" s="4" customFormat="1">
      <c r="A60" s="5"/>
      <c r="B60" s="6"/>
      <c r="C60" s="13"/>
      <c r="D60" s="14"/>
      <c r="E60" s="14"/>
      <c r="F60" s="14"/>
      <c r="G60" s="14"/>
    </row>
    <row r="61" spans="1:7" s="4" customFormat="1">
      <c r="A61" s="5"/>
      <c r="B61" s="6"/>
      <c r="C61" s="13"/>
      <c r="D61" s="14"/>
      <c r="E61" s="14"/>
      <c r="F61" s="14"/>
      <c r="G61" s="14"/>
    </row>
    <row r="62" spans="1:7" s="4" customFormat="1">
      <c r="A62" s="5"/>
      <c r="B62" s="6"/>
      <c r="C62" s="13"/>
      <c r="D62" s="14"/>
      <c r="E62" s="14"/>
      <c r="F62" s="14"/>
      <c r="G62" s="14"/>
    </row>
    <row r="63" spans="1:7" s="4" customFormat="1">
      <c r="A63" s="5"/>
      <c r="B63" s="6"/>
      <c r="C63" s="13"/>
      <c r="D63" s="14"/>
      <c r="E63" s="14"/>
      <c r="F63" s="14"/>
      <c r="G63" s="14"/>
    </row>
    <row r="64" spans="1:7" s="4" customFormat="1">
      <c r="A64" s="5"/>
      <c r="B64" s="6"/>
      <c r="C64" s="13"/>
      <c r="D64" s="14"/>
      <c r="E64" s="14"/>
      <c r="F64" s="14"/>
      <c r="G64" s="14"/>
    </row>
    <row r="65" spans="1:7" s="4" customFormat="1">
      <c r="A65" s="5"/>
      <c r="B65" s="6"/>
      <c r="C65" s="13"/>
      <c r="D65" s="14"/>
      <c r="E65" s="14"/>
      <c r="F65" s="14"/>
      <c r="G65" s="14"/>
    </row>
    <row r="66" spans="1:7" s="4" customFormat="1">
      <c r="A66" s="5"/>
      <c r="B66" s="6"/>
      <c r="C66" s="13"/>
      <c r="D66" s="14"/>
      <c r="E66" s="14"/>
      <c r="F66" s="14"/>
      <c r="G66" s="14"/>
    </row>
    <row r="67" spans="1:7" s="4" customFormat="1">
      <c r="A67" s="5"/>
      <c r="B67" s="6"/>
      <c r="C67" s="13"/>
      <c r="D67" s="14"/>
      <c r="E67" s="14"/>
      <c r="F67" s="14"/>
      <c r="G67" s="14"/>
    </row>
    <row r="68" spans="1:7" s="4" customFormat="1">
      <c r="A68" s="5"/>
      <c r="B68" s="6"/>
      <c r="C68" s="13"/>
      <c r="D68" s="14"/>
      <c r="E68" s="14"/>
      <c r="F68" s="14"/>
      <c r="G68" s="14"/>
    </row>
    <row r="69" spans="1:7" s="4" customFormat="1">
      <c r="A69" s="5"/>
      <c r="B69" s="6"/>
      <c r="C69" s="13"/>
      <c r="D69" s="14"/>
      <c r="E69" s="14"/>
      <c r="F69" s="14"/>
      <c r="G69" s="14"/>
    </row>
    <row r="70" spans="1:7" s="4" customFormat="1">
      <c r="A70" s="5"/>
      <c r="B70" s="6"/>
      <c r="C70" s="13"/>
      <c r="D70" s="14"/>
      <c r="E70" s="14"/>
      <c r="F70" s="14"/>
      <c r="G70" s="14"/>
    </row>
    <row r="71" spans="1:7" s="4" customFormat="1">
      <c r="A71" s="5"/>
      <c r="B71" s="6"/>
      <c r="C71" s="13"/>
      <c r="D71" s="14"/>
      <c r="E71" s="14"/>
      <c r="F71" s="14"/>
      <c r="G71" s="14"/>
    </row>
    <row r="72" spans="1:7" s="4" customFormat="1">
      <c r="A72" s="5"/>
      <c r="B72" s="6"/>
      <c r="C72" s="13"/>
      <c r="D72" s="14"/>
      <c r="E72" s="14"/>
      <c r="F72" s="14"/>
      <c r="G72" s="14"/>
    </row>
    <row r="73" spans="1:7" s="4" customFormat="1">
      <c r="A73" s="5"/>
      <c r="B73" s="6"/>
      <c r="C73" s="13"/>
      <c r="D73" s="14"/>
      <c r="E73" s="14"/>
      <c r="F73" s="14"/>
      <c r="G73" s="14"/>
    </row>
    <row r="74" spans="1:7" s="4" customFormat="1">
      <c r="A74" s="5"/>
      <c r="B74" s="6"/>
      <c r="C74" s="13"/>
      <c r="D74" s="14"/>
      <c r="E74" s="14"/>
      <c r="F74" s="14"/>
      <c r="G74" s="14"/>
    </row>
    <row r="75" spans="1:7" s="4" customFormat="1">
      <c r="A75" s="5"/>
      <c r="B75" s="6"/>
      <c r="C75" s="13"/>
      <c r="D75" s="14"/>
      <c r="E75" s="14"/>
      <c r="F75" s="14"/>
      <c r="G75" s="14"/>
    </row>
    <row r="76" spans="1:7" s="4" customFormat="1">
      <c r="A76" s="5"/>
      <c r="B76" s="6"/>
      <c r="C76" s="13"/>
      <c r="D76" s="14"/>
      <c r="E76" s="14"/>
      <c r="F76" s="14"/>
      <c r="G76" s="14"/>
    </row>
    <row r="77" spans="1:7" s="4" customFormat="1">
      <c r="A77" s="5"/>
      <c r="B77" s="6"/>
      <c r="C77" s="13"/>
      <c r="D77" s="14"/>
      <c r="E77" s="14"/>
      <c r="F77" s="14"/>
      <c r="G77" s="14"/>
    </row>
    <row r="78" spans="1:7" s="4" customFormat="1">
      <c r="A78" s="5"/>
      <c r="B78" s="6"/>
      <c r="C78" s="13"/>
      <c r="D78" s="14"/>
      <c r="E78" s="14"/>
      <c r="F78" s="14"/>
      <c r="G78" s="14"/>
    </row>
    <row r="79" spans="1:7" s="4" customFormat="1">
      <c r="A79" s="5"/>
      <c r="B79" s="6"/>
      <c r="C79" s="13"/>
      <c r="D79" s="14"/>
      <c r="E79" s="14"/>
      <c r="F79" s="14"/>
      <c r="G79" s="14"/>
    </row>
    <row r="80" spans="1:7" s="4" customFormat="1">
      <c r="A80" s="5"/>
      <c r="B80" s="6"/>
      <c r="C80" s="13"/>
      <c r="D80" s="14"/>
      <c r="E80" s="14"/>
      <c r="F80" s="14"/>
      <c r="G80" s="14"/>
    </row>
    <row r="81" spans="1:7" s="4" customFormat="1">
      <c r="A81" s="5"/>
      <c r="B81" s="6"/>
      <c r="C81" s="13"/>
      <c r="D81" s="14"/>
      <c r="E81" s="14"/>
      <c r="F81" s="14"/>
      <c r="G81" s="14"/>
    </row>
    <row r="82" spans="1:7" s="4" customFormat="1">
      <c r="A82" s="5"/>
      <c r="B82" s="6"/>
      <c r="C82" s="13"/>
      <c r="D82" s="14"/>
      <c r="E82" s="14"/>
      <c r="F82" s="14"/>
      <c r="G82" s="14"/>
    </row>
    <row r="83" spans="1:7" s="4" customFormat="1">
      <c r="A83" s="5"/>
      <c r="B83" s="6"/>
      <c r="C83" s="13"/>
      <c r="D83" s="14"/>
      <c r="E83" s="14"/>
      <c r="F83" s="14"/>
      <c r="G83" s="14"/>
    </row>
    <row r="84" spans="1:7" s="4" customFormat="1">
      <c r="A84" s="5"/>
      <c r="B84" s="6"/>
      <c r="C84" s="13"/>
      <c r="D84" s="14"/>
      <c r="E84" s="14"/>
      <c r="F84" s="14"/>
      <c r="G84" s="14"/>
    </row>
    <row r="85" spans="1:7" s="4" customFormat="1">
      <c r="A85" s="5"/>
      <c r="B85" s="6"/>
      <c r="C85" s="13"/>
      <c r="D85" s="14"/>
      <c r="E85" s="14"/>
      <c r="F85" s="14"/>
      <c r="G85" s="14"/>
    </row>
    <row r="86" spans="1:7" s="4" customFormat="1">
      <c r="A86" s="5"/>
      <c r="B86" s="6"/>
      <c r="C86" s="13"/>
      <c r="D86" s="14"/>
      <c r="E86" s="14"/>
      <c r="F86" s="14"/>
      <c r="G86" s="14"/>
    </row>
    <row r="87" spans="1:7" s="4" customFormat="1">
      <c r="A87" s="5"/>
      <c r="B87" s="6"/>
      <c r="C87" s="13"/>
      <c r="D87" s="14"/>
      <c r="E87" s="14"/>
      <c r="F87" s="14"/>
      <c r="G87" s="14"/>
    </row>
    <row r="88" spans="1:7" s="4" customFormat="1">
      <c r="A88" s="5"/>
      <c r="B88" s="6"/>
      <c r="C88" s="13"/>
      <c r="D88" s="14"/>
      <c r="E88" s="14"/>
      <c r="F88" s="14"/>
      <c r="G88" s="14"/>
    </row>
    <row r="89" spans="1:7" s="4" customFormat="1">
      <c r="A89" s="5"/>
      <c r="B89" s="6"/>
      <c r="C89" s="13"/>
      <c r="D89" s="14"/>
      <c r="E89" s="14"/>
      <c r="F89" s="14"/>
      <c r="G89" s="14"/>
    </row>
    <row r="90" spans="1:7" s="4" customFormat="1">
      <c r="A90" s="5"/>
      <c r="B90" s="6"/>
      <c r="C90" s="13"/>
      <c r="D90" s="14"/>
      <c r="E90" s="14"/>
      <c r="F90" s="14"/>
      <c r="G90" s="14"/>
    </row>
    <row r="91" spans="1:7" s="4" customFormat="1">
      <c r="A91" s="5"/>
      <c r="B91" s="6"/>
      <c r="C91" s="13"/>
      <c r="D91" s="14"/>
      <c r="E91" s="14"/>
      <c r="F91" s="14"/>
      <c r="G91" s="14"/>
    </row>
    <row r="92" spans="1:7" s="4" customFormat="1">
      <c r="A92" s="5"/>
      <c r="B92" s="6"/>
      <c r="C92" s="13"/>
      <c r="D92" s="14"/>
      <c r="E92" s="14"/>
      <c r="F92" s="14"/>
      <c r="G92" s="14"/>
    </row>
    <row r="93" spans="1:7" s="4" customFormat="1">
      <c r="A93" s="5"/>
      <c r="B93" s="6"/>
      <c r="C93" s="13"/>
      <c r="D93" s="14"/>
      <c r="E93" s="14"/>
      <c r="F93" s="14"/>
      <c r="G93" s="14"/>
    </row>
    <row r="94" spans="1:7" s="4" customFormat="1">
      <c r="A94" s="5"/>
      <c r="B94" s="6"/>
      <c r="C94" s="13"/>
      <c r="D94" s="14"/>
      <c r="E94" s="14"/>
      <c r="F94" s="14"/>
      <c r="G94" s="14"/>
    </row>
    <row r="95" spans="1:7" s="4" customFormat="1">
      <c r="A95" s="5"/>
      <c r="B95" s="6"/>
      <c r="C95" s="13"/>
      <c r="D95" s="14"/>
      <c r="E95" s="14"/>
      <c r="F95" s="14"/>
      <c r="G95" s="14"/>
    </row>
    <row r="96" spans="1:7" s="4" customFormat="1">
      <c r="A96" s="5"/>
      <c r="B96" s="6"/>
      <c r="C96" s="13"/>
      <c r="D96" s="14"/>
      <c r="E96" s="14"/>
      <c r="F96" s="14"/>
      <c r="G96" s="14"/>
    </row>
    <row r="97" spans="1:7" s="4" customFormat="1">
      <c r="A97" s="5"/>
      <c r="B97" s="6"/>
      <c r="C97" s="13"/>
      <c r="D97" s="14"/>
      <c r="E97" s="14"/>
      <c r="F97" s="14"/>
      <c r="G97" s="14"/>
    </row>
    <row r="98" spans="1:7" s="4" customFormat="1">
      <c r="A98" s="5"/>
      <c r="B98" s="6"/>
      <c r="C98" s="13"/>
      <c r="D98" s="14"/>
      <c r="E98" s="14"/>
      <c r="F98" s="14"/>
      <c r="G98" s="14"/>
    </row>
    <row r="99" spans="1:7" s="4" customFormat="1">
      <c r="A99" s="5"/>
      <c r="B99" s="6"/>
      <c r="C99" s="13"/>
      <c r="D99" s="14"/>
      <c r="E99" s="14"/>
      <c r="F99" s="14"/>
      <c r="G99" s="14"/>
    </row>
    <row r="100" spans="1:7" s="4" customFormat="1">
      <c r="A100" s="5"/>
      <c r="B100" s="6"/>
      <c r="C100" s="13"/>
      <c r="D100" s="14"/>
      <c r="E100" s="14"/>
      <c r="F100" s="14"/>
      <c r="G100" s="14"/>
    </row>
    <row r="101" spans="1:7" s="4" customFormat="1">
      <c r="A101" s="5"/>
      <c r="B101" s="6"/>
      <c r="C101" s="13"/>
      <c r="D101" s="14"/>
      <c r="E101" s="14"/>
      <c r="F101" s="14"/>
      <c r="G101" s="14"/>
    </row>
    <row r="102" spans="1:7" s="4" customFormat="1">
      <c r="A102" s="5"/>
      <c r="B102" s="6"/>
      <c r="C102" s="13"/>
      <c r="D102" s="14"/>
      <c r="E102" s="14"/>
      <c r="F102" s="14"/>
      <c r="G102" s="14"/>
    </row>
    <row r="103" spans="1:7" s="4" customFormat="1">
      <c r="A103" s="5"/>
      <c r="B103" s="6"/>
      <c r="C103" s="13"/>
      <c r="D103" s="14"/>
      <c r="E103" s="14"/>
      <c r="F103" s="14"/>
      <c r="G103" s="14"/>
    </row>
    <row r="104" spans="1:7" s="4" customFormat="1">
      <c r="A104" s="5"/>
      <c r="B104" s="6"/>
      <c r="C104" s="13"/>
      <c r="D104" s="14"/>
      <c r="E104" s="14"/>
      <c r="F104" s="14"/>
      <c r="G104" s="14"/>
    </row>
    <row r="105" spans="1:7" s="4" customFormat="1">
      <c r="A105" s="5"/>
      <c r="B105" s="6"/>
      <c r="C105" s="13"/>
      <c r="D105" s="14"/>
      <c r="E105" s="14"/>
      <c r="F105" s="14"/>
      <c r="G105" s="14"/>
    </row>
    <row r="106" spans="1:7" s="4" customFormat="1">
      <c r="A106" s="5"/>
      <c r="B106" s="6"/>
      <c r="C106" s="13"/>
      <c r="D106" s="14"/>
      <c r="E106" s="14"/>
      <c r="F106" s="14"/>
      <c r="G106" s="14"/>
    </row>
    <row r="107" spans="1:7" s="4" customFormat="1">
      <c r="A107" s="5"/>
      <c r="B107" s="6"/>
      <c r="C107" s="13"/>
      <c r="D107" s="14"/>
      <c r="E107" s="14"/>
      <c r="F107" s="14"/>
      <c r="G107" s="14"/>
    </row>
    <row r="108" spans="1:7" s="4" customFormat="1">
      <c r="A108" s="5"/>
      <c r="B108" s="6"/>
      <c r="C108" s="13"/>
      <c r="D108" s="14"/>
      <c r="E108" s="14"/>
      <c r="F108" s="14"/>
      <c r="G108" s="14"/>
    </row>
    <row r="109" spans="1:7" s="4" customFormat="1">
      <c r="A109" s="5"/>
      <c r="B109" s="6"/>
      <c r="C109" s="13"/>
      <c r="D109" s="14"/>
      <c r="E109" s="14"/>
      <c r="F109" s="14"/>
      <c r="G109" s="14"/>
    </row>
    <row r="110" spans="1:7" s="4" customFormat="1">
      <c r="A110" s="5"/>
      <c r="B110" s="6"/>
      <c r="C110" s="13"/>
      <c r="D110" s="14"/>
      <c r="E110" s="14"/>
      <c r="F110" s="14"/>
      <c r="G110" s="14"/>
    </row>
    <row r="111" spans="1:7" s="4" customFormat="1">
      <c r="A111" s="5"/>
      <c r="B111" s="6"/>
      <c r="C111" s="13"/>
      <c r="D111" s="14"/>
      <c r="E111" s="14"/>
      <c r="F111" s="14"/>
      <c r="G111" s="14"/>
    </row>
    <row r="112" spans="1:7" s="4" customFormat="1">
      <c r="A112" s="5"/>
      <c r="B112" s="6"/>
      <c r="C112" s="13"/>
      <c r="D112" s="14"/>
      <c r="E112" s="14"/>
      <c r="F112" s="14"/>
      <c r="G112" s="14"/>
    </row>
    <row r="113" spans="1:7" s="4" customFormat="1">
      <c r="A113" s="5"/>
      <c r="B113" s="6"/>
      <c r="C113" s="13"/>
      <c r="D113" s="14"/>
      <c r="E113" s="14"/>
      <c r="F113" s="14"/>
      <c r="G113" s="14"/>
    </row>
    <row r="114" spans="1:7" s="4" customFormat="1">
      <c r="A114" s="5"/>
      <c r="B114" s="6"/>
      <c r="C114" s="13"/>
      <c r="D114" s="14"/>
      <c r="E114" s="14"/>
      <c r="F114" s="14"/>
      <c r="G114" s="14"/>
    </row>
    <row r="115" spans="1:7" s="4" customFormat="1">
      <c r="A115" s="5"/>
      <c r="B115" s="6"/>
      <c r="C115" s="13"/>
      <c r="D115" s="14"/>
      <c r="E115" s="14"/>
      <c r="F115" s="14"/>
      <c r="G115" s="14"/>
    </row>
    <row r="116" spans="1:7" s="4" customFormat="1">
      <c r="A116" s="5"/>
      <c r="B116" s="6"/>
      <c r="C116" s="13"/>
      <c r="D116" s="14"/>
      <c r="E116" s="14"/>
      <c r="F116" s="14"/>
      <c r="G116" s="14"/>
    </row>
    <row r="117" spans="1:7" s="4" customFormat="1">
      <c r="A117" s="5"/>
      <c r="B117" s="6"/>
      <c r="C117" s="13"/>
      <c r="D117" s="14"/>
      <c r="E117" s="14"/>
      <c r="F117" s="14"/>
      <c r="G117" s="14"/>
    </row>
    <row r="118" spans="1:7" s="4" customFormat="1">
      <c r="A118" s="5"/>
      <c r="B118" s="6"/>
      <c r="C118" s="13"/>
      <c r="D118" s="14"/>
      <c r="E118" s="14"/>
      <c r="F118" s="14"/>
      <c r="G118" s="14"/>
    </row>
    <row r="119" spans="1:7" s="4" customFormat="1">
      <c r="A119" s="5"/>
      <c r="B119" s="6"/>
      <c r="C119" s="13"/>
      <c r="D119" s="14"/>
      <c r="E119" s="14"/>
      <c r="F119" s="14"/>
      <c r="G119" s="14"/>
    </row>
    <row r="120" spans="1:7" s="4" customFormat="1">
      <c r="A120" s="5"/>
      <c r="B120" s="6"/>
      <c r="C120" s="13"/>
      <c r="D120" s="14"/>
      <c r="E120" s="14"/>
      <c r="F120" s="14"/>
      <c r="G120" s="14"/>
    </row>
    <row r="121" spans="1:7" s="4" customFormat="1">
      <c r="A121" s="5"/>
      <c r="B121" s="6"/>
      <c r="C121" s="13"/>
      <c r="D121" s="14"/>
      <c r="E121" s="14"/>
      <c r="F121" s="14"/>
      <c r="G121" s="14"/>
    </row>
    <row r="122" spans="1:7" s="4" customFormat="1">
      <c r="A122" s="5"/>
      <c r="B122" s="6"/>
      <c r="C122" s="13"/>
      <c r="D122" s="14"/>
      <c r="E122" s="14"/>
      <c r="F122" s="14"/>
      <c r="G122" s="14"/>
    </row>
    <row r="123" spans="1:7" s="4" customFormat="1">
      <c r="A123" s="5"/>
      <c r="B123" s="6"/>
      <c r="C123" s="13"/>
      <c r="D123" s="14"/>
      <c r="E123" s="14"/>
      <c r="F123" s="14"/>
      <c r="G123" s="14"/>
    </row>
    <row r="124" spans="1:7" s="4" customFormat="1">
      <c r="A124" s="5"/>
      <c r="B124" s="6"/>
      <c r="C124" s="13"/>
      <c r="D124" s="14"/>
      <c r="E124" s="14"/>
      <c r="F124" s="14"/>
      <c r="G124" s="14"/>
    </row>
    <row r="125" spans="1:7" s="4" customFormat="1">
      <c r="A125" s="5"/>
      <c r="B125" s="6"/>
      <c r="C125" s="13"/>
      <c r="D125" s="14"/>
      <c r="E125" s="14"/>
      <c r="F125" s="14"/>
      <c r="G125" s="14"/>
    </row>
    <row r="126" spans="1:7" s="4" customFormat="1">
      <c r="A126" s="5"/>
      <c r="B126" s="6"/>
      <c r="C126" s="13"/>
      <c r="D126" s="14"/>
      <c r="E126" s="14"/>
      <c r="F126" s="14"/>
      <c r="G126" s="14"/>
    </row>
    <row r="127" spans="1:7" s="4" customFormat="1">
      <c r="A127" s="5"/>
      <c r="B127" s="6"/>
      <c r="C127" s="13"/>
      <c r="D127" s="14"/>
      <c r="E127" s="14"/>
      <c r="F127" s="14"/>
      <c r="G127" s="14"/>
    </row>
    <row r="128" spans="1:7" s="4" customFormat="1">
      <c r="A128" s="5"/>
      <c r="B128" s="6"/>
      <c r="C128" s="13"/>
      <c r="D128" s="14"/>
      <c r="E128" s="14"/>
      <c r="F128" s="14"/>
      <c r="G128" s="14"/>
    </row>
    <row r="129" spans="1:7" s="4" customFormat="1">
      <c r="A129" s="5"/>
      <c r="B129" s="6"/>
      <c r="C129" s="13"/>
      <c r="D129" s="14"/>
      <c r="E129" s="14"/>
      <c r="F129" s="14"/>
      <c r="G129" s="14"/>
    </row>
    <row r="130" spans="1:7" s="4" customFormat="1">
      <c r="A130" s="5"/>
      <c r="B130" s="6"/>
      <c r="C130" s="13"/>
      <c r="D130" s="14"/>
      <c r="E130" s="14"/>
      <c r="F130" s="14"/>
      <c r="G130" s="14"/>
    </row>
    <row r="131" spans="1:7" s="4" customFormat="1">
      <c r="A131" s="5"/>
      <c r="B131" s="6"/>
      <c r="C131" s="13"/>
      <c r="D131" s="14"/>
      <c r="E131" s="14"/>
      <c r="F131" s="14"/>
      <c r="G131" s="14"/>
    </row>
    <row r="132" spans="1:7" s="4" customFormat="1">
      <c r="A132" s="5"/>
      <c r="B132" s="6"/>
      <c r="C132" s="13"/>
      <c r="D132" s="14"/>
      <c r="E132" s="14"/>
      <c r="F132" s="14"/>
      <c r="G132" s="14"/>
    </row>
    <row r="133" spans="1:7" s="4" customFormat="1">
      <c r="A133" s="5"/>
      <c r="B133" s="6"/>
      <c r="C133" s="13"/>
      <c r="D133" s="14"/>
      <c r="E133" s="14"/>
      <c r="F133" s="14"/>
      <c r="G133" s="14"/>
    </row>
    <row r="134" spans="1:7" s="4" customFormat="1">
      <c r="A134" s="5"/>
      <c r="B134" s="6"/>
      <c r="C134" s="13"/>
      <c r="D134" s="14"/>
      <c r="E134" s="14"/>
      <c r="F134" s="14"/>
      <c r="G134" s="14"/>
    </row>
    <row r="135" spans="1:7" s="4" customFormat="1">
      <c r="A135" s="5"/>
      <c r="B135" s="6"/>
      <c r="C135" s="13"/>
      <c r="D135" s="14"/>
      <c r="E135" s="14"/>
      <c r="F135" s="14"/>
      <c r="G135" s="14"/>
    </row>
    <row r="136" spans="1:7" s="4" customFormat="1">
      <c r="A136" s="5"/>
      <c r="B136" s="6"/>
      <c r="C136" s="13"/>
      <c r="D136" s="14"/>
      <c r="E136" s="14"/>
      <c r="F136" s="14"/>
      <c r="G136" s="14"/>
    </row>
    <row r="137" spans="1:7" s="4" customFormat="1">
      <c r="A137" s="5"/>
      <c r="B137" s="6"/>
      <c r="C137" s="13"/>
      <c r="D137" s="14"/>
      <c r="E137" s="14"/>
      <c r="F137" s="14"/>
      <c r="G137" s="14"/>
    </row>
    <row r="138" spans="1:7" s="4" customFormat="1">
      <c r="A138" s="5"/>
      <c r="B138" s="6"/>
      <c r="C138" s="13"/>
      <c r="D138" s="14"/>
      <c r="E138" s="14"/>
      <c r="F138" s="14"/>
      <c r="G138" s="14"/>
    </row>
    <row r="139" spans="1:7" s="4" customFormat="1">
      <c r="A139" s="5"/>
      <c r="B139" s="6"/>
      <c r="C139" s="13"/>
      <c r="D139" s="14"/>
      <c r="E139" s="14"/>
      <c r="F139" s="14"/>
      <c r="G139" s="14"/>
    </row>
    <row r="140" spans="1:7" s="4" customFormat="1">
      <c r="A140" s="5"/>
      <c r="B140" s="6"/>
      <c r="C140" s="13"/>
      <c r="D140" s="14"/>
      <c r="E140" s="14"/>
      <c r="F140" s="14"/>
      <c r="G140" s="14"/>
    </row>
    <row r="141" spans="1:7" s="4" customFormat="1">
      <c r="A141" s="5"/>
      <c r="B141" s="6"/>
      <c r="C141" s="13"/>
      <c r="D141" s="14"/>
      <c r="E141" s="14"/>
      <c r="F141" s="14"/>
      <c r="G141" s="14"/>
    </row>
    <row r="142" spans="1:7" s="4" customFormat="1">
      <c r="A142" s="5"/>
      <c r="B142" s="6"/>
      <c r="C142" s="13"/>
      <c r="D142" s="14"/>
      <c r="E142" s="14"/>
      <c r="F142" s="14"/>
      <c r="G142" s="14"/>
    </row>
    <row r="143" spans="1:7" s="4" customFormat="1">
      <c r="A143" s="5"/>
      <c r="B143" s="6"/>
      <c r="C143" s="13"/>
      <c r="D143" s="14"/>
      <c r="E143" s="14"/>
      <c r="F143" s="14"/>
      <c r="G143" s="14"/>
    </row>
    <row r="144" spans="1:7" s="4" customFormat="1">
      <c r="A144" s="5"/>
      <c r="B144" s="6"/>
      <c r="C144" s="13"/>
      <c r="D144" s="14"/>
      <c r="E144" s="14"/>
      <c r="F144" s="14"/>
      <c r="G144" s="14"/>
    </row>
    <row r="145" spans="1:7" s="4" customFormat="1">
      <c r="A145" s="5"/>
      <c r="B145" s="6"/>
      <c r="C145" s="13"/>
      <c r="D145" s="14"/>
      <c r="E145" s="14"/>
      <c r="F145" s="14"/>
      <c r="G145" s="14"/>
    </row>
    <row r="146" spans="1:7" s="4" customFormat="1">
      <c r="A146" s="5"/>
      <c r="B146" s="6"/>
      <c r="C146" s="13"/>
      <c r="D146" s="14"/>
      <c r="E146" s="14"/>
      <c r="F146" s="14"/>
      <c r="G146" s="14"/>
    </row>
    <row r="147" spans="1:7" s="4" customFormat="1">
      <c r="A147" s="5"/>
      <c r="B147" s="6"/>
      <c r="C147" s="13"/>
      <c r="D147" s="14"/>
      <c r="E147" s="14"/>
      <c r="F147" s="14"/>
      <c r="G147" s="14"/>
    </row>
    <row r="148" spans="1:7" s="4" customFormat="1">
      <c r="A148" s="5"/>
      <c r="B148" s="6"/>
      <c r="C148" s="13"/>
      <c r="D148" s="14"/>
      <c r="E148" s="14"/>
      <c r="F148" s="14"/>
      <c r="G148" s="14"/>
    </row>
    <row r="149" spans="1:7" s="4" customFormat="1">
      <c r="A149" s="5"/>
      <c r="B149" s="6"/>
      <c r="C149" s="13"/>
      <c r="D149" s="14"/>
      <c r="E149" s="14"/>
      <c r="F149" s="14"/>
      <c r="G149" s="14"/>
    </row>
    <row r="150" spans="1:7" s="4" customFormat="1">
      <c r="A150" s="5"/>
      <c r="B150" s="6"/>
      <c r="C150" s="13"/>
      <c r="D150" s="14"/>
      <c r="E150" s="14"/>
      <c r="F150" s="14"/>
      <c r="G150" s="14"/>
    </row>
    <row r="151" spans="1:7" s="4" customFormat="1">
      <c r="A151" s="5"/>
      <c r="B151" s="6"/>
      <c r="C151" s="13"/>
      <c r="D151" s="14"/>
      <c r="E151" s="14"/>
      <c r="F151" s="14"/>
      <c r="G151" s="14"/>
    </row>
    <row r="152" spans="1:7" s="4" customFormat="1">
      <c r="A152" s="5"/>
      <c r="B152" s="6"/>
      <c r="C152" s="13"/>
      <c r="D152" s="14"/>
      <c r="E152" s="14"/>
      <c r="F152" s="14"/>
      <c r="G152" s="14"/>
    </row>
    <row r="153" spans="1:7" s="4" customFormat="1">
      <c r="A153" s="5"/>
      <c r="B153" s="6"/>
      <c r="C153" s="13"/>
      <c r="D153" s="14"/>
      <c r="E153" s="14"/>
      <c r="F153" s="14"/>
      <c r="G153" s="14"/>
    </row>
    <row r="154" spans="1:7" s="4" customFormat="1">
      <c r="A154" s="5"/>
      <c r="B154" s="6"/>
      <c r="C154" s="13"/>
      <c r="D154" s="14"/>
      <c r="E154" s="14"/>
      <c r="F154" s="14"/>
      <c r="G154" s="14"/>
    </row>
    <row r="155" spans="1:7" s="4" customFormat="1">
      <c r="A155" s="5"/>
      <c r="B155" s="6"/>
      <c r="C155" s="13"/>
      <c r="D155" s="14"/>
      <c r="E155" s="14"/>
      <c r="F155" s="14"/>
      <c r="G155" s="14"/>
    </row>
    <row r="156" spans="1:7" s="4" customFormat="1">
      <c r="A156" s="5"/>
      <c r="B156" s="6"/>
      <c r="C156" s="13"/>
      <c r="D156" s="14"/>
      <c r="E156" s="14"/>
      <c r="F156" s="14"/>
      <c r="G156" s="14"/>
    </row>
    <row r="157" spans="1:7" s="4" customFormat="1">
      <c r="A157" s="5"/>
      <c r="B157" s="6"/>
      <c r="C157" s="13"/>
      <c r="D157" s="14"/>
      <c r="E157" s="14"/>
      <c r="F157" s="14"/>
      <c r="G157" s="14"/>
    </row>
    <row r="158" spans="1:7" s="4" customFormat="1">
      <c r="A158" s="5"/>
      <c r="B158" s="6"/>
      <c r="C158" s="13"/>
      <c r="D158" s="14"/>
      <c r="E158" s="14"/>
      <c r="F158" s="14"/>
      <c r="G158" s="14"/>
    </row>
    <row r="159" spans="1:7" s="4" customFormat="1">
      <c r="A159" s="5"/>
      <c r="B159" s="6"/>
      <c r="C159" s="13"/>
      <c r="D159" s="14"/>
      <c r="E159" s="14"/>
      <c r="F159" s="14"/>
      <c r="G159" s="14"/>
    </row>
    <row r="160" spans="1:7" s="4" customFormat="1">
      <c r="A160" s="5"/>
      <c r="B160" s="6"/>
      <c r="C160" s="13"/>
      <c r="D160" s="14"/>
      <c r="E160" s="14"/>
      <c r="F160" s="14"/>
      <c r="G160" s="14"/>
    </row>
    <row r="161" spans="1:7" s="4" customFormat="1">
      <c r="A161" s="5"/>
      <c r="B161" s="6"/>
      <c r="C161" s="13"/>
      <c r="D161" s="14"/>
      <c r="E161" s="14"/>
      <c r="F161" s="14"/>
      <c r="G161" s="14"/>
    </row>
    <row r="162" spans="1:7" s="4" customFormat="1">
      <c r="A162" s="5"/>
      <c r="B162" s="6"/>
      <c r="C162" s="13"/>
      <c r="D162" s="14"/>
      <c r="E162" s="14"/>
      <c r="F162" s="14"/>
      <c r="G162" s="14"/>
    </row>
    <row r="163" spans="1:7" s="4" customFormat="1">
      <c r="A163" s="5"/>
      <c r="B163" s="6"/>
      <c r="C163" s="13"/>
      <c r="D163" s="14"/>
      <c r="E163" s="14"/>
      <c r="F163" s="14"/>
      <c r="G163" s="14"/>
    </row>
    <row r="164" spans="1:7" s="4" customFormat="1">
      <c r="A164" s="5"/>
      <c r="B164" s="6"/>
      <c r="C164" s="13"/>
      <c r="D164" s="14"/>
      <c r="E164" s="14"/>
      <c r="F164" s="14"/>
      <c r="G164" s="14"/>
    </row>
    <row r="165" spans="1:7" s="4" customFormat="1">
      <c r="A165" s="5"/>
      <c r="B165" s="6"/>
      <c r="C165" s="13"/>
      <c r="D165" s="14"/>
      <c r="E165" s="14"/>
      <c r="F165" s="14"/>
      <c r="G165" s="14"/>
    </row>
    <row r="166" spans="1:7" s="4" customFormat="1">
      <c r="A166" s="5"/>
      <c r="B166" s="6"/>
      <c r="C166" s="13"/>
      <c r="D166" s="14"/>
      <c r="E166" s="14"/>
      <c r="F166" s="14"/>
      <c r="G166" s="14"/>
    </row>
    <row r="167" spans="1:7" s="4" customFormat="1">
      <c r="A167" s="5"/>
      <c r="B167" s="6"/>
      <c r="C167" s="13"/>
      <c r="D167" s="14"/>
      <c r="E167" s="14"/>
      <c r="F167" s="14"/>
      <c r="G167" s="14"/>
    </row>
    <row r="168" spans="1:7" s="4" customFormat="1">
      <c r="A168" s="5"/>
      <c r="B168" s="6"/>
      <c r="C168" s="13"/>
      <c r="D168" s="14"/>
      <c r="E168" s="14"/>
      <c r="F168" s="14"/>
      <c r="G168" s="14"/>
    </row>
    <row r="169" spans="1:7" s="4" customFormat="1">
      <c r="A169" s="5"/>
      <c r="B169" s="6"/>
      <c r="C169" s="13"/>
      <c r="D169" s="14"/>
      <c r="E169" s="14"/>
      <c r="F169" s="14"/>
      <c r="G169" s="14"/>
    </row>
    <row r="170" spans="1:7" s="4" customFormat="1">
      <c r="A170" s="5"/>
      <c r="B170" s="6"/>
      <c r="C170" s="13"/>
      <c r="D170" s="14"/>
      <c r="E170" s="14"/>
      <c r="F170" s="14"/>
      <c r="G170" s="14"/>
    </row>
    <row r="171" spans="1:7" s="4" customFormat="1">
      <c r="A171" s="5"/>
      <c r="B171" s="6"/>
      <c r="C171" s="13"/>
      <c r="D171" s="14"/>
      <c r="E171" s="14"/>
      <c r="F171" s="14"/>
      <c r="G171" s="14"/>
    </row>
    <row r="172" spans="1:7" s="4" customFormat="1">
      <c r="A172" s="5"/>
      <c r="B172" s="6"/>
      <c r="C172" s="13"/>
      <c r="D172" s="14"/>
      <c r="E172" s="14"/>
      <c r="F172" s="14"/>
      <c r="G172" s="14"/>
    </row>
    <row r="173" spans="1:7" s="4" customFormat="1">
      <c r="A173" s="5"/>
      <c r="B173" s="6"/>
      <c r="C173" s="13"/>
      <c r="D173" s="14"/>
      <c r="E173" s="14"/>
      <c r="F173" s="14"/>
      <c r="G173" s="14"/>
    </row>
    <row r="174" spans="1:7" s="4" customFormat="1">
      <c r="A174" s="5"/>
      <c r="B174" s="6"/>
      <c r="C174" s="13"/>
      <c r="D174" s="14"/>
      <c r="E174" s="14"/>
      <c r="F174" s="14"/>
      <c r="G174" s="14"/>
    </row>
    <row r="175" spans="1:7" s="4" customFormat="1">
      <c r="A175" s="5"/>
      <c r="B175" s="6"/>
      <c r="C175" s="13"/>
      <c r="D175" s="14"/>
      <c r="E175" s="14"/>
      <c r="F175" s="14"/>
      <c r="G175" s="14"/>
    </row>
    <row r="176" spans="1:7" s="4" customFormat="1">
      <c r="A176" s="5"/>
      <c r="B176" s="6"/>
      <c r="C176" s="13"/>
      <c r="D176" s="14"/>
      <c r="E176" s="14"/>
      <c r="F176" s="14"/>
      <c r="G176" s="14"/>
    </row>
    <row r="177" spans="1:7" s="4" customFormat="1">
      <c r="A177" s="5"/>
      <c r="B177" s="6"/>
      <c r="C177" s="13"/>
      <c r="D177" s="14"/>
      <c r="E177" s="14"/>
      <c r="F177" s="14"/>
      <c r="G177" s="14"/>
    </row>
    <row r="178" spans="1:7" s="4" customFormat="1">
      <c r="A178" s="5"/>
      <c r="B178" s="6"/>
      <c r="C178" s="13"/>
      <c r="D178" s="14"/>
      <c r="E178" s="14"/>
      <c r="F178" s="14"/>
      <c r="G178" s="14"/>
    </row>
    <row r="179" spans="1:7" s="4" customFormat="1">
      <c r="A179" s="5"/>
      <c r="B179" s="6"/>
      <c r="C179" s="13"/>
      <c r="D179" s="14"/>
      <c r="E179" s="14"/>
      <c r="F179" s="14"/>
      <c r="G179" s="14"/>
    </row>
    <row r="180" spans="1:7" s="4" customFormat="1">
      <c r="A180" s="5"/>
      <c r="B180" s="6"/>
      <c r="C180" s="13"/>
      <c r="D180" s="14"/>
      <c r="E180" s="14"/>
      <c r="F180" s="14"/>
      <c r="G180" s="14"/>
    </row>
    <row r="181" spans="1:7" s="4" customFormat="1">
      <c r="A181" s="5"/>
      <c r="B181" s="6"/>
      <c r="C181" s="13"/>
      <c r="D181" s="14"/>
      <c r="E181" s="14"/>
      <c r="F181" s="14"/>
      <c r="G181" s="14"/>
    </row>
    <row r="182" spans="1:7" s="4" customFormat="1">
      <c r="A182" s="5"/>
      <c r="B182" s="6"/>
      <c r="C182" s="13"/>
      <c r="D182" s="14"/>
      <c r="E182" s="14"/>
      <c r="F182" s="14"/>
      <c r="G182" s="14"/>
    </row>
    <row r="183" spans="1:7" s="4" customFormat="1">
      <c r="A183" s="5"/>
      <c r="B183" s="6"/>
      <c r="C183" s="13"/>
      <c r="D183" s="14"/>
      <c r="E183" s="14"/>
      <c r="F183" s="14"/>
      <c r="G183" s="14"/>
    </row>
    <row r="184" spans="1:7" s="4" customFormat="1">
      <c r="A184" s="5"/>
      <c r="B184" s="6"/>
      <c r="C184" s="13"/>
      <c r="D184" s="14"/>
      <c r="E184" s="14"/>
      <c r="F184" s="14"/>
      <c r="G184" s="14"/>
    </row>
    <row r="185" spans="1:7" s="4" customFormat="1">
      <c r="A185" s="5"/>
      <c r="B185" s="6"/>
      <c r="C185" s="13"/>
      <c r="D185" s="14"/>
      <c r="E185" s="14"/>
      <c r="F185" s="14"/>
      <c r="G185" s="14"/>
    </row>
    <row r="186" spans="1:7" s="4" customFormat="1">
      <c r="A186" s="5"/>
      <c r="B186" s="6"/>
      <c r="C186" s="13"/>
      <c r="D186" s="14"/>
      <c r="E186" s="14"/>
      <c r="F186" s="14"/>
      <c r="G186" s="14"/>
    </row>
    <row r="187" spans="1:7" s="4" customFormat="1">
      <c r="A187" s="5"/>
      <c r="B187" s="6"/>
      <c r="C187" s="13"/>
      <c r="D187" s="14"/>
      <c r="E187" s="14"/>
      <c r="F187" s="14"/>
      <c r="G187" s="14"/>
    </row>
    <row r="188" spans="1:7" s="4" customFormat="1">
      <c r="A188" s="5"/>
      <c r="B188" s="6"/>
      <c r="C188" s="13"/>
      <c r="D188" s="14"/>
      <c r="E188" s="14"/>
      <c r="F188" s="14"/>
      <c r="G188" s="14"/>
    </row>
    <row r="189" spans="1:7" s="4" customFormat="1">
      <c r="A189" s="5"/>
      <c r="B189" s="6"/>
      <c r="C189" s="13"/>
      <c r="D189" s="14"/>
      <c r="E189" s="14"/>
      <c r="F189" s="14"/>
      <c r="G189" s="14"/>
    </row>
    <row r="190" spans="1:7" s="4" customFormat="1">
      <c r="A190" s="5"/>
      <c r="B190" s="6"/>
      <c r="C190" s="13"/>
      <c r="D190" s="14"/>
      <c r="E190" s="14"/>
      <c r="F190" s="14"/>
      <c r="G190" s="14"/>
    </row>
    <row r="191" spans="1:7" s="4" customFormat="1">
      <c r="A191" s="5"/>
      <c r="B191" s="6"/>
      <c r="C191" s="13"/>
      <c r="D191" s="14"/>
      <c r="E191" s="14"/>
      <c r="F191" s="14"/>
      <c r="G191" s="14"/>
    </row>
    <row r="192" spans="1:7" s="4" customFormat="1">
      <c r="A192" s="5"/>
      <c r="B192" s="6"/>
      <c r="C192" s="13"/>
      <c r="D192" s="14"/>
      <c r="E192" s="14"/>
      <c r="F192" s="14"/>
      <c r="G192" s="14"/>
    </row>
    <row r="193" spans="1:7" s="4" customFormat="1">
      <c r="A193" s="5"/>
      <c r="B193" s="6"/>
      <c r="C193" s="13"/>
      <c r="D193" s="14"/>
      <c r="E193" s="14"/>
      <c r="F193" s="14"/>
      <c r="G193" s="14"/>
    </row>
    <row r="194" spans="1:7" s="4" customFormat="1">
      <c r="A194" s="5"/>
      <c r="B194" s="6"/>
      <c r="C194" s="13"/>
      <c r="D194" s="14"/>
      <c r="E194" s="14"/>
      <c r="F194" s="14"/>
      <c r="G194" s="14"/>
    </row>
    <row r="195" spans="1:7" s="4" customFormat="1">
      <c r="A195" s="5"/>
      <c r="B195" s="6"/>
      <c r="C195" s="13"/>
      <c r="D195" s="14"/>
      <c r="E195" s="14"/>
      <c r="F195" s="14"/>
      <c r="G195" s="14"/>
    </row>
    <row r="196" spans="1:7" s="4" customFormat="1">
      <c r="A196" s="5"/>
      <c r="B196" s="6"/>
      <c r="C196" s="13"/>
      <c r="D196" s="14"/>
      <c r="E196" s="14"/>
      <c r="F196" s="14"/>
      <c r="G196" s="14"/>
    </row>
    <row r="197" spans="1:7" s="4" customFormat="1">
      <c r="A197" s="5"/>
      <c r="B197" s="6"/>
      <c r="C197" s="13"/>
      <c r="D197" s="14"/>
      <c r="E197" s="14"/>
      <c r="F197" s="14"/>
      <c r="G197" s="14"/>
    </row>
    <row r="198" spans="1:7" s="4" customFormat="1">
      <c r="A198" s="5"/>
      <c r="B198" s="6"/>
      <c r="C198" s="13"/>
      <c r="D198" s="14"/>
      <c r="E198" s="14"/>
      <c r="F198" s="14"/>
      <c r="G198" s="14"/>
    </row>
    <row r="199" spans="1:7" s="4" customFormat="1">
      <c r="A199" s="5"/>
      <c r="B199" s="6"/>
      <c r="C199" s="13"/>
      <c r="D199" s="14"/>
      <c r="E199" s="14"/>
      <c r="F199" s="14"/>
      <c r="G199" s="14"/>
    </row>
    <row r="200" spans="1:7" s="4" customFormat="1">
      <c r="A200" s="5"/>
      <c r="B200" s="6"/>
      <c r="C200" s="13"/>
      <c r="D200" s="14"/>
      <c r="E200" s="14"/>
      <c r="F200" s="14"/>
      <c r="G200" s="14"/>
    </row>
    <row r="201" spans="1:7" s="4" customFormat="1">
      <c r="A201" s="5"/>
      <c r="B201" s="6"/>
      <c r="C201" s="13"/>
      <c r="D201" s="14"/>
      <c r="E201" s="14"/>
      <c r="F201" s="14"/>
      <c r="G201" s="14"/>
    </row>
    <row r="202" spans="1:7" s="4" customFormat="1">
      <c r="A202" s="5"/>
      <c r="B202" s="6"/>
      <c r="C202" s="13"/>
      <c r="D202" s="14"/>
      <c r="E202" s="14"/>
      <c r="F202" s="14"/>
      <c r="G202" s="14"/>
    </row>
    <row r="203" spans="1:7" s="4" customFormat="1">
      <c r="A203" s="5"/>
      <c r="B203" s="6"/>
      <c r="C203" s="13"/>
      <c r="D203" s="14"/>
      <c r="E203" s="14"/>
      <c r="F203" s="14"/>
      <c r="G203" s="14"/>
    </row>
    <row r="204" spans="1:7" s="4" customFormat="1">
      <c r="A204" s="5"/>
      <c r="B204" s="6"/>
      <c r="C204" s="13"/>
      <c r="D204" s="14"/>
      <c r="E204" s="14"/>
      <c r="F204" s="14"/>
      <c r="G204" s="14"/>
    </row>
    <row r="205" spans="1:7" s="4" customFormat="1">
      <c r="A205" s="5"/>
      <c r="B205" s="6"/>
      <c r="C205" s="13"/>
      <c r="D205" s="14"/>
      <c r="E205" s="14"/>
      <c r="F205" s="14"/>
      <c r="G205" s="14"/>
    </row>
    <row r="206" spans="1:7" s="4" customFormat="1">
      <c r="A206" s="5"/>
      <c r="B206" s="6"/>
      <c r="C206" s="13"/>
      <c r="D206" s="14"/>
      <c r="E206" s="14"/>
      <c r="F206" s="14"/>
      <c r="G206" s="14"/>
    </row>
    <row r="207" spans="1:7" s="4" customFormat="1">
      <c r="A207" s="5"/>
      <c r="B207" s="6"/>
      <c r="C207" s="13"/>
      <c r="D207" s="14"/>
      <c r="E207" s="14"/>
      <c r="F207" s="14"/>
      <c r="G207" s="14"/>
    </row>
    <row r="208" spans="1:7" s="4" customFormat="1">
      <c r="A208" s="5"/>
      <c r="B208" s="6"/>
      <c r="C208" s="13"/>
      <c r="D208" s="14"/>
      <c r="E208" s="14"/>
      <c r="F208" s="14"/>
      <c r="G208" s="14"/>
    </row>
    <row r="209" spans="1:7" s="4" customFormat="1">
      <c r="A209" s="5"/>
      <c r="B209" s="6"/>
      <c r="C209" s="13"/>
      <c r="D209" s="14"/>
      <c r="E209" s="14"/>
      <c r="F209" s="14"/>
      <c r="G209" s="14"/>
    </row>
    <row r="210" spans="1:7" s="4" customFormat="1">
      <c r="A210" s="5"/>
      <c r="B210" s="6"/>
      <c r="C210" s="13"/>
      <c r="D210" s="14"/>
      <c r="E210" s="14"/>
      <c r="F210" s="14"/>
      <c r="G210" s="14"/>
    </row>
    <row r="211" spans="1:7" s="4" customFormat="1">
      <c r="A211" s="5"/>
      <c r="B211" s="6"/>
      <c r="C211" s="13"/>
      <c r="D211" s="14"/>
      <c r="E211" s="14"/>
      <c r="F211" s="14"/>
      <c r="G211" s="14"/>
    </row>
    <row r="212" spans="1:7" s="4" customFormat="1">
      <c r="A212" s="5"/>
      <c r="B212" s="6"/>
      <c r="C212" s="13"/>
      <c r="D212" s="14"/>
      <c r="E212" s="14"/>
      <c r="F212" s="14"/>
      <c r="G212" s="14"/>
    </row>
    <row r="213" spans="1:7" s="4" customFormat="1">
      <c r="A213" s="5"/>
      <c r="B213" s="6"/>
      <c r="C213" s="13"/>
      <c r="D213" s="14"/>
      <c r="E213" s="14"/>
      <c r="F213" s="14"/>
      <c r="G213" s="14"/>
    </row>
    <row r="214" spans="1:7" s="4" customFormat="1">
      <c r="A214" s="5"/>
      <c r="B214" s="6"/>
      <c r="C214" s="13"/>
      <c r="D214" s="14"/>
      <c r="E214" s="14"/>
      <c r="F214" s="14"/>
      <c r="G214" s="14"/>
    </row>
    <row r="215" spans="1:7" s="4" customFormat="1">
      <c r="A215" s="5"/>
      <c r="B215" s="6"/>
      <c r="C215" s="13"/>
      <c r="D215" s="14"/>
      <c r="E215" s="14"/>
      <c r="F215" s="14"/>
      <c r="G215" s="14"/>
    </row>
    <row r="216" spans="1:7" s="4" customFormat="1">
      <c r="A216" s="5"/>
      <c r="B216" s="6"/>
      <c r="C216" s="13"/>
      <c r="D216" s="14"/>
      <c r="E216" s="14"/>
      <c r="F216" s="14"/>
      <c r="G216" s="14"/>
    </row>
    <row r="217" spans="1:7" s="4" customFormat="1">
      <c r="A217" s="5"/>
      <c r="B217" s="6"/>
      <c r="C217" s="13"/>
      <c r="D217" s="14"/>
      <c r="E217" s="14"/>
      <c r="F217" s="14"/>
      <c r="G217" s="14"/>
    </row>
    <row r="218" spans="1:7" s="4" customFormat="1">
      <c r="A218" s="5"/>
      <c r="B218" s="6"/>
      <c r="C218" s="13"/>
      <c r="D218" s="14"/>
      <c r="E218" s="14"/>
      <c r="F218" s="14"/>
      <c r="G218" s="14"/>
    </row>
    <row r="219" spans="1:7" s="4" customFormat="1">
      <c r="A219" s="5"/>
      <c r="B219" s="6"/>
      <c r="C219" s="13"/>
      <c r="D219" s="14"/>
      <c r="E219" s="14"/>
      <c r="F219" s="14"/>
      <c r="G219" s="14"/>
    </row>
    <row r="220" spans="1:7" s="4" customFormat="1">
      <c r="A220" s="5"/>
      <c r="B220" s="6"/>
      <c r="C220" s="13"/>
      <c r="D220" s="14"/>
      <c r="E220" s="14"/>
      <c r="F220" s="14"/>
      <c r="G220" s="14"/>
    </row>
    <row r="221" spans="1:7" s="4" customFormat="1">
      <c r="A221" s="5"/>
      <c r="B221" s="6"/>
      <c r="C221" s="13"/>
      <c r="D221" s="14"/>
      <c r="E221" s="14"/>
      <c r="F221" s="14"/>
      <c r="G221" s="14"/>
    </row>
    <row r="222" spans="1:7" s="4" customFormat="1">
      <c r="A222" s="5"/>
      <c r="B222" s="6"/>
      <c r="C222" s="13"/>
      <c r="D222" s="14"/>
      <c r="E222" s="14"/>
      <c r="F222" s="14"/>
      <c r="G222" s="14"/>
    </row>
    <row r="223" spans="1:7" s="4" customFormat="1">
      <c r="A223" s="5"/>
      <c r="B223" s="6"/>
      <c r="C223" s="13"/>
      <c r="D223" s="14"/>
      <c r="E223" s="14"/>
      <c r="F223" s="14"/>
      <c r="G223" s="14"/>
    </row>
    <row r="224" spans="1:7" s="4" customFormat="1">
      <c r="A224" s="5"/>
      <c r="B224" s="6"/>
      <c r="C224" s="13"/>
      <c r="D224" s="14"/>
      <c r="E224" s="14"/>
      <c r="F224" s="14"/>
      <c r="G224" s="14"/>
    </row>
    <row r="225" spans="1:7" s="4" customFormat="1">
      <c r="A225" s="5"/>
      <c r="B225" s="6"/>
      <c r="C225" s="13"/>
      <c r="D225" s="14"/>
      <c r="E225" s="14"/>
      <c r="F225" s="14"/>
      <c r="G225" s="14"/>
    </row>
    <row r="226" spans="1:7" s="4" customFormat="1">
      <c r="A226" s="5"/>
      <c r="B226" s="6"/>
      <c r="C226" s="13"/>
      <c r="D226" s="14"/>
      <c r="E226" s="14"/>
      <c r="F226" s="14"/>
      <c r="G226" s="14"/>
    </row>
    <row r="227" spans="1:7" s="4" customFormat="1">
      <c r="A227" s="5"/>
      <c r="B227" s="6"/>
      <c r="C227" s="13"/>
      <c r="D227" s="14"/>
      <c r="E227" s="14"/>
      <c r="F227" s="14"/>
      <c r="G227" s="14"/>
    </row>
    <row r="228" spans="1:7" s="4" customFormat="1">
      <c r="A228" s="5"/>
      <c r="B228" s="6"/>
      <c r="C228" s="13"/>
      <c r="D228" s="14"/>
      <c r="E228" s="14"/>
      <c r="F228" s="14"/>
      <c r="G228" s="14"/>
    </row>
    <row r="229" spans="1:7" s="4" customFormat="1">
      <c r="A229" s="5"/>
      <c r="B229" s="6"/>
      <c r="C229" s="13"/>
      <c r="D229" s="14"/>
      <c r="E229" s="14"/>
      <c r="F229" s="14"/>
      <c r="G229" s="14"/>
    </row>
    <row r="230" spans="1:7" s="4" customFormat="1">
      <c r="A230" s="5"/>
      <c r="B230" s="6"/>
      <c r="C230" s="13"/>
      <c r="D230" s="14"/>
      <c r="E230" s="14"/>
      <c r="F230" s="14"/>
      <c r="G230" s="14"/>
    </row>
    <row r="231" spans="1:7" s="4" customFormat="1">
      <c r="A231" s="5"/>
      <c r="B231" s="6"/>
      <c r="C231" s="13"/>
      <c r="D231" s="14"/>
      <c r="E231" s="14"/>
      <c r="F231" s="14"/>
      <c r="G231" s="14"/>
    </row>
    <row r="232" spans="1:7" s="4" customFormat="1">
      <c r="A232" s="5"/>
      <c r="B232" s="6"/>
      <c r="C232" s="13"/>
      <c r="D232" s="14"/>
      <c r="E232" s="14"/>
      <c r="F232" s="14"/>
      <c r="G232" s="14"/>
    </row>
    <row r="233" spans="1:7" s="4" customFormat="1">
      <c r="A233" s="5"/>
      <c r="B233" s="6"/>
      <c r="C233" s="13"/>
      <c r="D233" s="14"/>
      <c r="E233" s="14"/>
      <c r="F233" s="14"/>
      <c r="G233" s="14"/>
    </row>
    <row r="234" spans="1:7" s="4" customFormat="1">
      <c r="A234" s="5"/>
      <c r="B234" s="6"/>
      <c r="C234" s="13"/>
      <c r="D234" s="14"/>
      <c r="E234" s="14"/>
      <c r="F234" s="14"/>
      <c r="G234" s="14"/>
    </row>
    <row r="235" spans="1:7" s="4" customFormat="1">
      <c r="A235" s="5"/>
      <c r="B235" s="6"/>
      <c r="C235" s="13"/>
      <c r="D235" s="14"/>
      <c r="E235" s="14"/>
      <c r="F235" s="14"/>
      <c r="G235" s="14"/>
    </row>
    <row r="236" spans="1:7" s="4" customFormat="1">
      <c r="A236" s="5"/>
      <c r="B236" s="6"/>
      <c r="C236" s="13"/>
      <c r="D236" s="14"/>
      <c r="E236" s="14"/>
      <c r="F236" s="14"/>
      <c r="G236" s="14"/>
    </row>
    <row r="237" spans="1:7" s="4" customFormat="1">
      <c r="A237" s="5"/>
      <c r="B237" s="6"/>
      <c r="C237" s="13"/>
      <c r="D237" s="14"/>
      <c r="E237" s="14"/>
      <c r="F237" s="14"/>
      <c r="G237" s="14"/>
    </row>
    <row r="238" spans="1:7" s="4" customFormat="1">
      <c r="A238" s="5"/>
      <c r="B238" s="6"/>
      <c r="C238" s="13"/>
      <c r="D238" s="14"/>
      <c r="E238" s="14"/>
      <c r="F238" s="14"/>
      <c r="G238" s="14"/>
    </row>
    <row r="239" spans="1:7" s="4" customFormat="1">
      <c r="A239" s="5"/>
      <c r="B239" s="6"/>
      <c r="C239" s="13"/>
      <c r="D239" s="14"/>
      <c r="E239" s="14"/>
      <c r="F239" s="14"/>
      <c r="G239" s="14"/>
    </row>
    <row r="240" spans="1:7" s="4" customFormat="1">
      <c r="A240" s="5"/>
      <c r="B240" s="6"/>
      <c r="C240" s="13"/>
      <c r="D240" s="14"/>
      <c r="E240" s="14"/>
      <c r="F240" s="14"/>
      <c r="G240" s="14"/>
    </row>
    <row r="241" spans="1:7" s="4" customFormat="1">
      <c r="A241" s="5"/>
      <c r="B241" s="6"/>
      <c r="C241" s="13"/>
      <c r="D241" s="14"/>
      <c r="E241" s="14"/>
      <c r="F241" s="14"/>
      <c r="G241" s="14"/>
    </row>
    <row r="242" spans="1:7" s="4" customFormat="1">
      <c r="A242" s="5"/>
      <c r="B242" s="6"/>
      <c r="C242" s="13"/>
      <c r="D242" s="14"/>
      <c r="E242" s="14"/>
      <c r="F242" s="14"/>
      <c r="G242" s="14"/>
    </row>
    <row r="243" spans="1:7" s="4" customFormat="1">
      <c r="A243" s="5"/>
      <c r="B243" s="6"/>
      <c r="C243" s="13"/>
      <c r="D243" s="14"/>
      <c r="E243" s="14"/>
      <c r="F243" s="14"/>
      <c r="G243" s="14"/>
    </row>
    <row r="244" spans="1:7" s="4" customFormat="1">
      <c r="A244" s="5"/>
      <c r="B244" s="6"/>
      <c r="C244" s="13"/>
      <c r="D244" s="14"/>
      <c r="E244" s="14"/>
      <c r="F244" s="14"/>
      <c r="G244" s="14"/>
    </row>
    <row r="245" spans="1:7" s="4" customFormat="1">
      <c r="A245" s="5"/>
      <c r="B245" s="6"/>
      <c r="C245" s="13"/>
      <c r="D245" s="14"/>
      <c r="E245" s="14"/>
      <c r="F245" s="14"/>
      <c r="G245" s="14"/>
    </row>
    <row r="246" spans="1:7" s="4" customFormat="1">
      <c r="A246" s="5"/>
      <c r="B246" s="6"/>
      <c r="C246" s="13"/>
      <c r="D246" s="14"/>
      <c r="E246" s="14"/>
      <c r="F246" s="14"/>
      <c r="G246" s="14"/>
    </row>
    <row r="247" spans="1:7" s="4" customFormat="1">
      <c r="A247" s="5"/>
      <c r="B247" s="6"/>
      <c r="C247" s="13"/>
      <c r="D247" s="14"/>
      <c r="E247" s="14"/>
      <c r="F247" s="14"/>
      <c r="G247" s="14"/>
    </row>
    <row r="248" spans="1:7" s="4" customFormat="1">
      <c r="A248" s="5"/>
      <c r="B248" s="6"/>
      <c r="C248" s="13"/>
      <c r="D248" s="14"/>
      <c r="E248" s="14"/>
      <c r="F248" s="14"/>
      <c r="G248" s="14"/>
    </row>
    <row r="249" spans="1:7" s="4" customFormat="1">
      <c r="A249" s="5"/>
      <c r="B249" s="6"/>
      <c r="C249" s="13"/>
      <c r="D249" s="14"/>
      <c r="E249" s="14"/>
      <c r="F249" s="14"/>
      <c r="G249" s="14"/>
    </row>
    <row r="250" spans="1:7" s="4" customFormat="1">
      <c r="A250" s="5"/>
      <c r="B250" s="6"/>
      <c r="C250" s="13"/>
      <c r="D250" s="14"/>
      <c r="E250" s="14"/>
      <c r="F250" s="14"/>
      <c r="G250" s="14"/>
    </row>
    <row r="251" spans="1:7" s="4" customFormat="1">
      <c r="A251" s="5"/>
      <c r="B251" s="6"/>
      <c r="C251" s="13"/>
      <c r="D251" s="14"/>
      <c r="E251" s="14"/>
      <c r="F251" s="14"/>
      <c r="G251" s="14"/>
    </row>
    <row r="252" spans="1:7" s="4" customFormat="1">
      <c r="A252" s="5"/>
      <c r="B252" s="6"/>
      <c r="C252" s="13"/>
      <c r="D252" s="14"/>
      <c r="E252" s="14"/>
      <c r="F252" s="14"/>
      <c r="G252" s="14"/>
    </row>
    <row r="253" spans="1:7" s="4" customFormat="1">
      <c r="A253" s="5"/>
      <c r="B253" s="6"/>
      <c r="C253" s="13"/>
      <c r="D253" s="14"/>
      <c r="E253" s="14"/>
      <c r="F253" s="14"/>
      <c r="G253" s="14"/>
    </row>
    <row r="254" spans="1:7" s="4" customFormat="1">
      <c r="A254" s="5"/>
      <c r="B254" s="6"/>
      <c r="C254" s="13"/>
      <c r="D254" s="14"/>
      <c r="E254" s="14"/>
      <c r="F254" s="14"/>
      <c r="G254" s="14"/>
    </row>
    <row r="255" spans="1:7" s="4" customFormat="1">
      <c r="A255" s="5"/>
      <c r="B255" s="6"/>
      <c r="C255" s="13"/>
      <c r="D255" s="14"/>
      <c r="E255" s="14"/>
      <c r="F255" s="14"/>
      <c r="G255" s="14"/>
    </row>
    <row r="256" spans="1:7" s="4" customFormat="1">
      <c r="A256" s="5"/>
      <c r="B256" s="6"/>
      <c r="C256" s="13"/>
      <c r="D256" s="14"/>
      <c r="E256" s="14"/>
      <c r="F256" s="14"/>
      <c r="G256" s="14"/>
    </row>
    <row r="257" spans="1:7" s="4" customFormat="1">
      <c r="A257" s="5"/>
      <c r="B257" s="6"/>
      <c r="C257" s="13"/>
      <c r="D257" s="14"/>
      <c r="E257" s="14"/>
      <c r="F257" s="14"/>
      <c r="G257" s="14"/>
    </row>
    <row r="258" spans="1:7" s="4" customFormat="1">
      <c r="A258" s="5"/>
      <c r="B258" s="6"/>
      <c r="C258" s="13"/>
      <c r="D258" s="14"/>
      <c r="E258" s="14"/>
      <c r="F258" s="14"/>
      <c r="G258" s="14"/>
    </row>
    <row r="259" spans="1:7" s="4" customFormat="1">
      <c r="A259" s="5"/>
      <c r="B259" s="6"/>
      <c r="C259" s="13"/>
      <c r="D259" s="14"/>
      <c r="E259" s="14"/>
      <c r="F259" s="14"/>
      <c r="G259" s="14"/>
    </row>
    <row r="260" spans="1:7" s="4" customFormat="1">
      <c r="A260" s="5"/>
      <c r="B260" s="6"/>
      <c r="C260" s="13"/>
      <c r="D260" s="14"/>
      <c r="E260" s="14"/>
      <c r="F260" s="14"/>
      <c r="G260" s="14"/>
    </row>
    <row r="261" spans="1:7" s="4" customFormat="1">
      <c r="A261" s="5"/>
      <c r="B261" s="6"/>
      <c r="C261" s="13"/>
      <c r="D261" s="14"/>
      <c r="E261" s="14"/>
      <c r="F261" s="14"/>
      <c r="G261" s="14"/>
    </row>
    <row r="262" spans="1:7" s="4" customFormat="1">
      <c r="A262" s="5"/>
      <c r="B262" s="6"/>
      <c r="C262" s="13"/>
      <c r="D262" s="14"/>
      <c r="E262" s="14"/>
      <c r="F262" s="14"/>
      <c r="G262" s="14"/>
    </row>
    <row r="263" spans="1:7" s="4" customFormat="1">
      <c r="A263" s="5"/>
      <c r="B263" s="6"/>
      <c r="C263" s="13"/>
      <c r="D263" s="14"/>
      <c r="E263" s="14"/>
      <c r="F263" s="14"/>
      <c r="G263" s="14"/>
    </row>
    <row r="264" spans="1:7" s="4" customFormat="1">
      <c r="A264" s="5"/>
      <c r="B264" s="6"/>
      <c r="C264" s="13"/>
      <c r="D264" s="14"/>
      <c r="E264" s="14"/>
      <c r="F264" s="14"/>
      <c r="G264" s="14"/>
    </row>
    <row r="265" spans="1:7" s="4" customFormat="1">
      <c r="A265" s="5"/>
      <c r="B265" s="6"/>
      <c r="C265" s="13"/>
      <c r="D265" s="14"/>
      <c r="E265" s="14"/>
      <c r="F265" s="14"/>
      <c r="G265" s="14"/>
    </row>
    <row r="266" spans="1:7" s="4" customFormat="1">
      <c r="A266" s="5"/>
      <c r="B266" s="6"/>
      <c r="C266" s="13"/>
      <c r="D266" s="14"/>
      <c r="E266" s="14"/>
      <c r="F266" s="14"/>
      <c r="G266" s="14"/>
    </row>
    <row r="267" spans="1:7" s="4" customFormat="1">
      <c r="A267" s="5"/>
      <c r="B267" s="6"/>
      <c r="C267" s="13"/>
      <c r="D267" s="14"/>
      <c r="E267" s="14"/>
      <c r="F267" s="14"/>
      <c r="G267" s="14"/>
    </row>
    <row r="268" spans="1:7" s="4" customFormat="1">
      <c r="A268" s="5"/>
      <c r="B268" s="6"/>
      <c r="C268" s="13"/>
      <c r="D268" s="14"/>
      <c r="E268" s="14"/>
      <c r="F268" s="14"/>
      <c r="G268" s="14"/>
    </row>
    <row r="269" spans="1:7" s="4" customFormat="1">
      <c r="A269" s="5"/>
      <c r="B269" s="6"/>
      <c r="C269" s="13"/>
      <c r="D269" s="14"/>
      <c r="E269" s="14"/>
      <c r="F269" s="14"/>
      <c r="G269" s="14"/>
    </row>
    <row r="270" spans="1:7" s="4" customFormat="1">
      <c r="A270" s="5"/>
      <c r="B270" s="6"/>
      <c r="C270" s="13"/>
      <c r="D270" s="14"/>
      <c r="E270" s="14"/>
      <c r="F270" s="14"/>
      <c r="G270" s="14"/>
    </row>
    <row r="271" spans="1:7" s="4" customFormat="1">
      <c r="A271" s="5"/>
      <c r="B271" s="6"/>
      <c r="C271" s="13"/>
      <c r="D271" s="14"/>
      <c r="E271" s="14"/>
      <c r="F271" s="14"/>
      <c r="G271" s="14"/>
    </row>
    <row r="272" spans="1:7" s="4" customFormat="1">
      <c r="A272" s="5"/>
      <c r="B272" s="6"/>
      <c r="C272" s="13"/>
      <c r="D272" s="14"/>
      <c r="E272" s="14"/>
      <c r="F272" s="14"/>
      <c r="G272" s="14"/>
    </row>
    <row r="273" spans="1:7" s="4" customFormat="1">
      <c r="A273" s="5"/>
      <c r="B273" s="6"/>
      <c r="C273" s="13"/>
      <c r="D273" s="14"/>
      <c r="E273" s="14"/>
      <c r="F273" s="14"/>
      <c r="G273" s="14"/>
    </row>
    <row r="274" spans="1:7" s="4" customFormat="1">
      <c r="A274" s="5"/>
      <c r="B274" s="6"/>
      <c r="C274" s="13"/>
      <c r="D274" s="14"/>
      <c r="E274" s="14"/>
      <c r="F274" s="14"/>
      <c r="G274" s="14"/>
    </row>
    <row r="275" spans="1:7" s="4" customFormat="1">
      <c r="A275" s="5"/>
      <c r="B275" s="6"/>
      <c r="C275" s="13"/>
      <c r="D275" s="14"/>
      <c r="E275" s="14"/>
      <c r="F275" s="14"/>
      <c r="G275" s="14"/>
    </row>
    <row r="276" spans="1:7" s="4" customFormat="1">
      <c r="A276" s="5"/>
      <c r="B276" s="6"/>
      <c r="C276" s="13"/>
      <c r="D276" s="14"/>
      <c r="E276" s="14"/>
      <c r="F276" s="14"/>
      <c r="G276" s="14"/>
    </row>
    <row r="277" spans="1:7" s="4" customFormat="1">
      <c r="A277" s="5"/>
      <c r="B277" s="6"/>
      <c r="C277" s="13"/>
      <c r="D277" s="14"/>
      <c r="E277" s="14"/>
      <c r="F277" s="14"/>
      <c r="G277" s="14"/>
    </row>
    <row r="278" spans="1:7" s="4" customFormat="1">
      <c r="A278" s="5"/>
      <c r="B278" s="6"/>
      <c r="C278" s="13"/>
      <c r="D278" s="14"/>
      <c r="E278" s="14"/>
      <c r="F278" s="14"/>
      <c r="G278" s="14"/>
    </row>
    <row r="279" spans="1:7" s="4" customFormat="1">
      <c r="A279" s="5"/>
      <c r="B279" s="6"/>
      <c r="C279" s="13"/>
      <c r="D279" s="14"/>
      <c r="E279" s="14"/>
      <c r="F279" s="14"/>
      <c r="G279" s="14"/>
    </row>
    <row r="280" spans="1:7" s="4" customFormat="1">
      <c r="A280" s="5"/>
      <c r="B280" s="6"/>
      <c r="C280" s="13"/>
      <c r="D280" s="14"/>
      <c r="E280" s="14"/>
      <c r="F280" s="14"/>
      <c r="G280" s="14"/>
    </row>
    <row r="281" spans="1:7" s="4" customFormat="1">
      <c r="A281" s="5"/>
      <c r="B281" s="6"/>
      <c r="C281" s="13"/>
      <c r="D281" s="14"/>
      <c r="E281" s="14"/>
      <c r="F281" s="14"/>
      <c r="G281" s="14"/>
    </row>
    <row r="282" spans="1:7" s="4" customFormat="1">
      <c r="A282" s="5"/>
      <c r="B282" s="6"/>
      <c r="C282" s="13"/>
      <c r="D282" s="14"/>
      <c r="E282" s="14"/>
      <c r="F282" s="14"/>
      <c r="G282" s="14"/>
    </row>
    <row r="283" spans="1:7" s="4" customFormat="1">
      <c r="A283" s="5"/>
      <c r="B283" s="6"/>
      <c r="C283" s="13"/>
      <c r="D283" s="14"/>
      <c r="E283" s="14"/>
      <c r="F283" s="14"/>
      <c r="G283" s="14"/>
    </row>
    <row r="284" spans="1:7" s="4" customFormat="1">
      <c r="A284" s="5"/>
      <c r="B284" s="6"/>
      <c r="C284" s="13"/>
      <c r="D284" s="14"/>
      <c r="E284" s="14"/>
      <c r="F284" s="14"/>
      <c r="G284" s="14"/>
    </row>
    <row r="285" spans="1:7" s="4" customFormat="1">
      <c r="A285" s="5"/>
      <c r="B285" s="6"/>
      <c r="C285" s="13"/>
      <c r="D285" s="14"/>
      <c r="E285" s="14"/>
      <c r="F285" s="14"/>
      <c r="G285" s="14"/>
    </row>
    <row r="286" spans="1:7" s="4" customFormat="1">
      <c r="A286" s="5"/>
      <c r="B286" s="6"/>
      <c r="C286" s="13"/>
      <c r="D286" s="14"/>
      <c r="E286" s="14"/>
      <c r="F286" s="14"/>
      <c r="G286" s="14"/>
    </row>
    <row r="287" spans="1:7" s="4" customFormat="1">
      <c r="A287" s="5"/>
      <c r="B287" s="6"/>
      <c r="C287" s="13"/>
      <c r="D287" s="14"/>
      <c r="E287" s="14"/>
      <c r="F287" s="14"/>
      <c r="G287" s="14"/>
    </row>
    <row r="288" spans="1:7" s="4" customFormat="1">
      <c r="A288" s="5"/>
      <c r="B288" s="6"/>
      <c r="C288" s="13"/>
      <c r="D288" s="14"/>
      <c r="E288" s="14"/>
      <c r="F288" s="14"/>
      <c r="G288" s="14"/>
    </row>
    <row r="289" spans="1:7" s="4" customFormat="1">
      <c r="A289" s="5"/>
      <c r="B289" s="6"/>
      <c r="C289" s="13"/>
      <c r="D289" s="14"/>
      <c r="E289" s="14"/>
      <c r="F289" s="14"/>
      <c r="G289" s="14"/>
    </row>
    <row r="290" spans="1:7" s="4" customFormat="1">
      <c r="A290" s="5"/>
      <c r="B290" s="6"/>
      <c r="C290" s="13"/>
      <c r="D290" s="14"/>
      <c r="E290" s="14"/>
      <c r="F290" s="14"/>
      <c r="G290" s="14"/>
    </row>
    <row r="291" spans="1:7" s="4" customFormat="1">
      <c r="A291" s="5"/>
      <c r="B291" s="6"/>
      <c r="C291" s="13"/>
      <c r="D291" s="14"/>
      <c r="E291" s="14"/>
      <c r="F291" s="14"/>
      <c r="G291" s="14"/>
    </row>
    <row r="292" spans="1:7" s="4" customFormat="1">
      <c r="A292" s="5"/>
      <c r="B292" s="6"/>
      <c r="C292" s="13"/>
      <c r="D292" s="14"/>
      <c r="E292" s="14"/>
      <c r="F292" s="14"/>
      <c r="G292" s="14"/>
    </row>
    <row r="293" spans="1:7" s="4" customFormat="1">
      <c r="A293" s="5"/>
      <c r="B293" s="6"/>
      <c r="C293" s="13"/>
      <c r="D293" s="14"/>
      <c r="E293" s="14"/>
      <c r="F293" s="14"/>
      <c r="G293" s="14"/>
    </row>
    <row r="294" spans="1:7" s="4" customFormat="1">
      <c r="A294" s="5"/>
      <c r="B294" s="6"/>
      <c r="C294" s="13"/>
      <c r="D294" s="14"/>
      <c r="E294" s="14"/>
      <c r="F294" s="14"/>
      <c r="G294" s="14"/>
    </row>
    <row r="295" spans="1:7" s="4" customFormat="1">
      <c r="A295" s="5"/>
      <c r="B295" s="6"/>
      <c r="C295" s="13"/>
      <c r="D295" s="14"/>
      <c r="E295" s="14"/>
      <c r="F295" s="14"/>
      <c r="G295" s="14"/>
    </row>
    <row r="296" spans="1:7" s="4" customFormat="1">
      <c r="A296" s="5"/>
      <c r="B296" s="6"/>
      <c r="C296" s="13"/>
      <c r="D296" s="14"/>
      <c r="E296" s="14"/>
      <c r="F296" s="14"/>
      <c r="G296" s="14"/>
    </row>
    <row r="297" spans="1:7" s="4" customFormat="1">
      <c r="A297" s="5"/>
      <c r="B297" s="6"/>
      <c r="C297" s="13"/>
      <c r="D297" s="14"/>
      <c r="E297" s="14"/>
      <c r="F297" s="14"/>
      <c r="G297" s="14"/>
    </row>
    <row r="298" spans="1:7" s="4" customFormat="1">
      <c r="A298" s="5"/>
      <c r="B298" s="6"/>
      <c r="C298" s="13"/>
      <c r="D298" s="14"/>
      <c r="E298" s="14"/>
      <c r="F298" s="14"/>
      <c r="G298" s="14"/>
    </row>
    <row r="299" spans="1:7" s="4" customFormat="1">
      <c r="A299" s="5"/>
      <c r="B299" s="6"/>
      <c r="C299" s="13"/>
      <c r="D299" s="14"/>
      <c r="E299" s="14"/>
      <c r="F299" s="14"/>
      <c r="G299" s="14"/>
    </row>
    <row r="300" spans="1:7" s="4" customFormat="1">
      <c r="A300" s="5"/>
      <c r="B300" s="6"/>
      <c r="C300" s="13"/>
      <c r="D300" s="14"/>
      <c r="E300" s="14"/>
      <c r="F300" s="14"/>
      <c r="G300" s="14"/>
    </row>
    <row r="301" spans="1:7" s="4" customFormat="1">
      <c r="A301" s="5"/>
      <c r="B301" s="6"/>
      <c r="C301" s="13"/>
      <c r="D301" s="14"/>
      <c r="E301" s="14"/>
      <c r="F301" s="14"/>
      <c r="G301" s="14"/>
    </row>
    <row r="302" spans="1:7" s="4" customFormat="1">
      <c r="A302" s="5"/>
      <c r="B302" s="6"/>
      <c r="C302" s="13"/>
      <c r="D302" s="14"/>
      <c r="E302" s="14"/>
      <c r="F302" s="14"/>
      <c r="G302" s="14"/>
    </row>
    <row r="303" spans="1:7" s="4" customFormat="1">
      <c r="A303" s="5"/>
      <c r="B303" s="6"/>
      <c r="C303" s="13"/>
      <c r="D303" s="14"/>
      <c r="E303" s="14"/>
      <c r="F303" s="14"/>
      <c r="G303" s="14"/>
    </row>
    <row r="304" spans="1:7" s="4" customFormat="1">
      <c r="A304" s="5"/>
      <c r="B304" s="6"/>
      <c r="C304" s="13"/>
      <c r="D304" s="14"/>
      <c r="E304" s="14"/>
      <c r="F304" s="14"/>
      <c r="G304" s="14"/>
    </row>
    <row r="305" spans="1:7" s="4" customFormat="1">
      <c r="A305" s="5"/>
      <c r="B305" s="6"/>
      <c r="C305" s="13"/>
      <c r="D305" s="14"/>
      <c r="E305" s="14"/>
      <c r="F305" s="14"/>
      <c r="G305" s="14"/>
    </row>
    <row r="306" spans="1:7" s="4" customFormat="1">
      <c r="A306" s="5"/>
      <c r="B306" s="6"/>
      <c r="C306" s="13"/>
      <c r="D306" s="14"/>
      <c r="E306" s="14"/>
      <c r="F306" s="14"/>
      <c r="G306" s="14"/>
    </row>
    <row r="307" spans="1:7" s="4" customFormat="1">
      <c r="A307" s="5"/>
      <c r="B307" s="6"/>
      <c r="C307" s="13"/>
      <c r="D307" s="14"/>
      <c r="E307" s="14"/>
      <c r="F307" s="14"/>
      <c r="G307" s="14"/>
    </row>
    <row r="308" spans="1:7" s="4" customFormat="1">
      <c r="A308" s="5"/>
      <c r="B308" s="6"/>
      <c r="C308" s="13"/>
      <c r="D308" s="14"/>
      <c r="E308" s="14"/>
      <c r="F308" s="14"/>
      <c r="G308" s="14"/>
    </row>
    <row r="309" spans="1:7" s="4" customFormat="1">
      <c r="A309" s="5"/>
      <c r="B309" s="6"/>
      <c r="C309" s="13"/>
      <c r="D309" s="14"/>
      <c r="E309" s="14"/>
      <c r="F309" s="14"/>
      <c r="G309" s="14"/>
    </row>
    <row r="310" spans="1:7">
      <c r="C310" s="13"/>
      <c r="D310" s="14"/>
      <c r="E310" s="14"/>
      <c r="F310" s="14"/>
      <c r="G310" s="14"/>
    </row>
  </sheetData>
  <mergeCells count="6">
    <mergeCell ref="A9:F9"/>
    <mergeCell ref="A1:G1"/>
    <mergeCell ref="A3:G3"/>
    <mergeCell ref="A7:F7"/>
    <mergeCell ref="B4:B6"/>
    <mergeCell ref="A8:F8"/>
  </mergeCells>
  <pageMargins left="0.7" right="0.7" top="0.75" bottom="0.75" header="0.3" footer="0.3"/>
  <pageSetup paperSize="9" scale="63" orientation="landscape" r:id="rId1"/>
  <rowBreaks count="1" manualBreakCount="1">
    <brk id="5" max="6" man="1"/>
  </rowBreaks>
  <colBreaks count="1" manualBreakCount="1">
    <brk id="7"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
  <sheetViews>
    <sheetView workbookViewId="0">
      <selection activeCell="I23" sqref="I23"/>
    </sheetView>
  </sheetViews>
  <sheetFormatPr defaultColWidth="8.85546875" defaultRowHeight="15"/>
  <cols>
    <col min="1" max="2" width="8.85546875" style="478" customWidth="1"/>
    <col min="3" max="3" width="64.140625" style="478" customWidth="1"/>
    <col min="4" max="4" width="13.140625" style="478" customWidth="1"/>
    <col min="5" max="6" width="8.85546875" style="478" customWidth="1"/>
    <col min="7" max="7" width="18.85546875" style="478" customWidth="1"/>
    <col min="8" max="256" width="8.85546875" style="478"/>
    <col min="257" max="258" width="8.85546875" style="478" customWidth="1"/>
    <col min="259" max="259" width="64.140625" style="478" customWidth="1"/>
    <col min="260" max="260" width="13.140625" style="478" customWidth="1"/>
    <col min="261" max="262" width="8.85546875" style="478" customWidth="1"/>
    <col min="263" max="263" width="18.85546875" style="478" customWidth="1"/>
    <col min="264" max="512" width="8.85546875" style="478"/>
    <col min="513" max="514" width="8.85546875" style="478" customWidth="1"/>
    <col min="515" max="515" width="64.140625" style="478" customWidth="1"/>
    <col min="516" max="516" width="13.140625" style="478" customWidth="1"/>
    <col min="517" max="518" width="8.85546875" style="478" customWidth="1"/>
    <col min="519" max="519" width="18.85546875" style="478" customWidth="1"/>
    <col min="520" max="768" width="8.85546875" style="478"/>
    <col min="769" max="770" width="8.85546875" style="478" customWidth="1"/>
    <col min="771" max="771" width="64.140625" style="478" customWidth="1"/>
    <col min="772" max="772" width="13.140625" style="478" customWidth="1"/>
    <col min="773" max="774" width="8.85546875" style="478" customWidth="1"/>
    <col min="775" max="775" width="18.85546875" style="478" customWidth="1"/>
    <col min="776" max="1024" width="8.85546875" style="478"/>
    <col min="1025" max="1026" width="8.85546875" style="478" customWidth="1"/>
    <col min="1027" max="1027" width="64.140625" style="478" customWidth="1"/>
    <col min="1028" max="1028" width="13.140625" style="478" customWidth="1"/>
    <col min="1029" max="1030" width="8.85546875" style="478" customWidth="1"/>
    <col min="1031" max="1031" width="18.85546875" style="478" customWidth="1"/>
    <col min="1032" max="1280" width="8.85546875" style="478"/>
    <col min="1281" max="1282" width="8.85546875" style="478" customWidth="1"/>
    <col min="1283" max="1283" width="64.140625" style="478" customWidth="1"/>
    <col min="1284" max="1284" width="13.140625" style="478" customWidth="1"/>
    <col min="1285" max="1286" width="8.85546875" style="478" customWidth="1"/>
    <col min="1287" max="1287" width="18.85546875" style="478" customWidth="1"/>
    <col min="1288" max="1536" width="8.85546875" style="478"/>
    <col min="1537" max="1538" width="8.85546875" style="478" customWidth="1"/>
    <col min="1539" max="1539" width="64.140625" style="478" customWidth="1"/>
    <col min="1540" max="1540" width="13.140625" style="478" customWidth="1"/>
    <col min="1541" max="1542" width="8.85546875" style="478" customWidth="1"/>
    <col min="1543" max="1543" width="18.85546875" style="478" customWidth="1"/>
    <col min="1544" max="1792" width="8.85546875" style="478"/>
    <col min="1793" max="1794" width="8.85546875" style="478" customWidth="1"/>
    <col min="1795" max="1795" width="64.140625" style="478" customWidth="1"/>
    <col min="1796" max="1796" width="13.140625" style="478" customWidth="1"/>
    <col min="1797" max="1798" width="8.85546875" style="478" customWidth="1"/>
    <col min="1799" max="1799" width="18.85546875" style="478" customWidth="1"/>
    <col min="1800" max="2048" width="8.85546875" style="478"/>
    <col min="2049" max="2050" width="8.85546875" style="478" customWidth="1"/>
    <col min="2051" max="2051" width="64.140625" style="478" customWidth="1"/>
    <col min="2052" max="2052" width="13.140625" style="478" customWidth="1"/>
    <col min="2053" max="2054" width="8.85546875" style="478" customWidth="1"/>
    <col min="2055" max="2055" width="18.85546875" style="478" customWidth="1"/>
    <col min="2056" max="2304" width="8.85546875" style="478"/>
    <col min="2305" max="2306" width="8.85546875" style="478" customWidth="1"/>
    <col min="2307" max="2307" width="64.140625" style="478" customWidth="1"/>
    <col min="2308" max="2308" width="13.140625" style="478" customWidth="1"/>
    <col min="2309" max="2310" width="8.85546875" style="478" customWidth="1"/>
    <col min="2311" max="2311" width="18.85546875" style="478" customWidth="1"/>
    <col min="2312" max="2560" width="8.85546875" style="478"/>
    <col min="2561" max="2562" width="8.85546875" style="478" customWidth="1"/>
    <col min="2563" max="2563" width="64.140625" style="478" customWidth="1"/>
    <col min="2564" max="2564" width="13.140625" style="478" customWidth="1"/>
    <col min="2565" max="2566" width="8.85546875" style="478" customWidth="1"/>
    <col min="2567" max="2567" width="18.85546875" style="478" customWidth="1"/>
    <col min="2568" max="2816" width="8.85546875" style="478"/>
    <col min="2817" max="2818" width="8.85546875" style="478" customWidth="1"/>
    <col min="2819" max="2819" width="64.140625" style="478" customWidth="1"/>
    <col min="2820" max="2820" width="13.140625" style="478" customWidth="1"/>
    <col min="2821" max="2822" width="8.85546875" style="478" customWidth="1"/>
    <col min="2823" max="2823" width="18.85546875" style="478" customWidth="1"/>
    <col min="2824" max="3072" width="8.85546875" style="478"/>
    <col min="3073" max="3074" width="8.85546875" style="478" customWidth="1"/>
    <col min="3075" max="3075" width="64.140625" style="478" customWidth="1"/>
    <col min="3076" max="3076" width="13.140625" style="478" customWidth="1"/>
    <col min="3077" max="3078" width="8.85546875" style="478" customWidth="1"/>
    <col min="3079" max="3079" width="18.85546875" style="478" customWidth="1"/>
    <col min="3080" max="3328" width="8.85546875" style="478"/>
    <col min="3329" max="3330" width="8.85546875" style="478" customWidth="1"/>
    <col min="3331" max="3331" width="64.140625" style="478" customWidth="1"/>
    <col min="3332" max="3332" width="13.140625" style="478" customWidth="1"/>
    <col min="3333" max="3334" width="8.85546875" style="478" customWidth="1"/>
    <col min="3335" max="3335" width="18.85546875" style="478" customWidth="1"/>
    <col min="3336" max="3584" width="8.85546875" style="478"/>
    <col min="3585" max="3586" width="8.85546875" style="478" customWidth="1"/>
    <col min="3587" max="3587" width="64.140625" style="478" customWidth="1"/>
    <col min="3588" max="3588" width="13.140625" style="478" customWidth="1"/>
    <col min="3589" max="3590" width="8.85546875" style="478" customWidth="1"/>
    <col min="3591" max="3591" width="18.85546875" style="478" customWidth="1"/>
    <col min="3592" max="3840" width="8.85546875" style="478"/>
    <col min="3841" max="3842" width="8.85546875" style="478" customWidth="1"/>
    <col min="3843" max="3843" width="64.140625" style="478" customWidth="1"/>
    <col min="3844" max="3844" width="13.140625" style="478" customWidth="1"/>
    <col min="3845" max="3846" width="8.85546875" style="478" customWidth="1"/>
    <col min="3847" max="3847" width="18.85546875" style="478" customWidth="1"/>
    <col min="3848" max="4096" width="8.85546875" style="478"/>
    <col min="4097" max="4098" width="8.85546875" style="478" customWidth="1"/>
    <col min="4099" max="4099" width="64.140625" style="478" customWidth="1"/>
    <col min="4100" max="4100" width="13.140625" style="478" customWidth="1"/>
    <col min="4101" max="4102" width="8.85546875" style="478" customWidth="1"/>
    <col min="4103" max="4103" width="18.85546875" style="478" customWidth="1"/>
    <col min="4104" max="4352" width="8.85546875" style="478"/>
    <col min="4353" max="4354" width="8.85546875" style="478" customWidth="1"/>
    <col min="4355" max="4355" width="64.140625" style="478" customWidth="1"/>
    <col min="4356" max="4356" width="13.140625" style="478" customWidth="1"/>
    <col min="4357" max="4358" width="8.85546875" style="478" customWidth="1"/>
    <col min="4359" max="4359" width="18.85546875" style="478" customWidth="1"/>
    <col min="4360" max="4608" width="8.85546875" style="478"/>
    <col min="4609" max="4610" width="8.85546875" style="478" customWidth="1"/>
    <col min="4611" max="4611" width="64.140625" style="478" customWidth="1"/>
    <col min="4612" max="4612" width="13.140625" style="478" customWidth="1"/>
    <col min="4613" max="4614" width="8.85546875" style="478" customWidth="1"/>
    <col min="4615" max="4615" width="18.85546875" style="478" customWidth="1"/>
    <col min="4616" max="4864" width="8.85546875" style="478"/>
    <col min="4865" max="4866" width="8.85546875" style="478" customWidth="1"/>
    <col min="4867" max="4867" width="64.140625" style="478" customWidth="1"/>
    <col min="4868" max="4868" width="13.140625" style="478" customWidth="1"/>
    <col min="4869" max="4870" width="8.85546875" style="478" customWidth="1"/>
    <col min="4871" max="4871" width="18.85546875" style="478" customWidth="1"/>
    <col min="4872" max="5120" width="8.85546875" style="478"/>
    <col min="5121" max="5122" width="8.85546875" style="478" customWidth="1"/>
    <col min="5123" max="5123" width="64.140625" style="478" customWidth="1"/>
    <col min="5124" max="5124" width="13.140625" style="478" customWidth="1"/>
    <col min="5125" max="5126" width="8.85546875" style="478" customWidth="1"/>
    <col min="5127" max="5127" width="18.85546875" style="478" customWidth="1"/>
    <col min="5128" max="5376" width="8.85546875" style="478"/>
    <col min="5377" max="5378" width="8.85546875" style="478" customWidth="1"/>
    <col min="5379" max="5379" width="64.140625" style="478" customWidth="1"/>
    <col min="5380" max="5380" width="13.140625" style="478" customWidth="1"/>
    <col min="5381" max="5382" width="8.85546875" style="478" customWidth="1"/>
    <col min="5383" max="5383" width="18.85546875" style="478" customWidth="1"/>
    <col min="5384" max="5632" width="8.85546875" style="478"/>
    <col min="5633" max="5634" width="8.85546875" style="478" customWidth="1"/>
    <col min="5635" max="5635" width="64.140625" style="478" customWidth="1"/>
    <col min="5636" max="5636" width="13.140625" style="478" customWidth="1"/>
    <col min="5637" max="5638" width="8.85546875" style="478" customWidth="1"/>
    <col min="5639" max="5639" width="18.85546875" style="478" customWidth="1"/>
    <col min="5640" max="5888" width="8.85546875" style="478"/>
    <col min="5889" max="5890" width="8.85546875" style="478" customWidth="1"/>
    <col min="5891" max="5891" width="64.140625" style="478" customWidth="1"/>
    <col min="5892" max="5892" width="13.140625" style="478" customWidth="1"/>
    <col min="5893" max="5894" width="8.85546875" style="478" customWidth="1"/>
    <col min="5895" max="5895" width="18.85546875" style="478" customWidth="1"/>
    <col min="5896" max="6144" width="8.85546875" style="478"/>
    <col min="6145" max="6146" width="8.85546875" style="478" customWidth="1"/>
    <col min="6147" max="6147" width="64.140625" style="478" customWidth="1"/>
    <col min="6148" max="6148" width="13.140625" style="478" customWidth="1"/>
    <col min="6149" max="6150" width="8.85546875" style="478" customWidth="1"/>
    <col min="6151" max="6151" width="18.85546875" style="478" customWidth="1"/>
    <col min="6152" max="6400" width="8.85546875" style="478"/>
    <col min="6401" max="6402" width="8.85546875" style="478" customWidth="1"/>
    <col min="6403" max="6403" width="64.140625" style="478" customWidth="1"/>
    <col min="6404" max="6404" width="13.140625" style="478" customWidth="1"/>
    <col min="6405" max="6406" width="8.85546875" style="478" customWidth="1"/>
    <col min="6407" max="6407" width="18.85546875" style="478" customWidth="1"/>
    <col min="6408" max="6656" width="8.85546875" style="478"/>
    <col min="6657" max="6658" width="8.85546875" style="478" customWidth="1"/>
    <col min="6659" max="6659" width="64.140625" style="478" customWidth="1"/>
    <col min="6660" max="6660" width="13.140625" style="478" customWidth="1"/>
    <col min="6661" max="6662" width="8.85546875" style="478" customWidth="1"/>
    <col min="6663" max="6663" width="18.85546875" style="478" customWidth="1"/>
    <col min="6664" max="6912" width="8.85546875" style="478"/>
    <col min="6913" max="6914" width="8.85546875" style="478" customWidth="1"/>
    <col min="6915" max="6915" width="64.140625" style="478" customWidth="1"/>
    <col min="6916" max="6916" width="13.140625" style="478" customWidth="1"/>
    <col min="6917" max="6918" width="8.85546875" style="478" customWidth="1"/>
    <col min="6919" max="6919" width="18.85546875" style="478" customWidth="1"/>
    <col min="6920" max="7168" width="8.85546875" style="478"/>
    <col min="7169" max="7170" width="8.85546875" style="478" customWidth="1"/>
    <col min="7171" max="7171" width="64.140625" style="478" customWidth="1"/>
    <col min="7172" max="7172" width="13.140625" style="478" customWidth="1"/>
    <col min="7173" max="7174" width="8.85546875" style="478" customWidth="1"/>
    <col min="7175" max="7175" width="18.85546875" style="478" customWidth="1"/>
    <col min="7176" max="7424" width="8.85546875" style="478"/>
    <col min="7425" max="7426" width="8.85546875" style="478" customWidth="1"/>
    <col min="7427" max="7427" width="64.140625" style="478" customWidth="1"/>
    <col min="7428" max="7428" width="13.140625" style="478" customWidth="1"/>
    <col min="7429" max="7430" width="8.85546875" style="478" customWidth="1"/>
    <col min="7431" max="7431" width="18.85546875" style="478" customWidth="1"/>
    <col min="7432" max="7680" width="8.85546875" style="478"/>
    <col min="7681" max="7682" width="8.85546875" style="478" customWidth="1"/>
    <col min="7683" max="7683" width="64.140625" style="478" customWidth="1"/>
    <col min="7684" max="7684" width="13.140625" style="478" customWidth="1"/>
    <col min="7685" max="7686" width="8.85546875" style="478" customWidth="1"/>
    <col min="7687" max="7687" width="18.85546875" style="478" customWidth="1"/>
    <col min="7688" max="7936" width="8.85546875" style="478"/>
    <col min="7937" max="7938" width="8.85546875" style="478" customWidth="1"/>
    <col min="7939" max="7939" width="64.140625" style="478" customWidth="1"/>
    <col min="7940" max="7940" width="13.140625" style="478" customWidth="1"/>
    <col min="7941" max="7942" width="8.85546875" style="478" customWidth="1"/>
    <col min="7943" max="7943" width="18.85546875" style="478" customWidth="1"/>
    <col min="7944" max="8192" width="8.85546875" style="478"/>
    <col min="8193" max="8194" width="8.85546875" style="478" customWidth="1"/>
    <col min="8195" max="8195" width="64.140625" style="478" customWidth="1"/>
    <col min="8196" max="8196" width="13.140625" style="478" customWidth="1"/>
    <col min="8197" max="8198" width="8.85546875" style="478" customWidth="1"/>
    <col min="8199" max="8199" width="18.85546875" style="478" customWidth="1"/>
    <col min="8200" max="8448" width="8.85546875" style="478"/>
    <col min="8449" max="8450" width="8.85546875" style="478" customWidth="1"/>
    <col min="8451" max="8451" width="64.140625" style="478" customWidth="1"/>
    <col min="8452" max="8452" width="13.140625" style="478" customWidth="1"/>
    <col min="8453" max="8454" width="8.85546875" style="478" customWidth="1"/>
    <col min="8455" max="8455" width="18.85546875" style="478" customWidth="1"/>
    <col min="8456" max="8704" width="8.85546875" style="478"/>
    <col min="8705" max="8706" width="8.85546875" style="478" customWidth="1"/>
    <col min="8707" max="8707" width="64.140625" style="478" customWidth="1"/>
    <col min="8708" max="8708" width="13.140625" style="478" customWidth="1"/>
    <col min="8709" max="8710" width="8.85546875" style="478" customWidth="1"/>
    <col min="8711" max="8711" width="18.85546875" style="478" customWidth="1"/>
    <col min="8712" max="8960" width="8.85546875" style="478"/>
    <col min="8961" max="8962" width="8.85546875" style="478" customWidth="1"/>
    <col min="8963" max="8963" width="64.140625" style="478" customWidth="1"/>
    <col min="8964" max="8964" width="13.140625" style="478" customWidth="1"/>
    <col min="8965" max="8966" width="8.85546875" style="478" customWidth="1"/>
    <col min="8967" max="8967" width="18.85546875" style="478" customWidth="1"/>
    <col min="8968" max="9216" width="8.85546875" style="478"/>
    <col min="9217" max="9218" width="8.85546875" style="478" customWidth="1"/>
    <col min="9219" max="9219" width="64.140625" style="478" customWidth="1"/>
    <col min="9220" max="9220" width="13.140625" style="478" customWidth="1"/>
    <col min="9221" max="9222" width="8.85546875" style="478" customWidth="1"/>
    <col min="9223" max="9223" width="18.85546875" style="478" customWidth="1"/>
    <col min="9224" max="9472" width="8.85546875" style="478"/>
    <col min="9473" max="9474" width="8.85546875" style="478" customWidth="1"/>
    <col min="9475" max="9475" width="64.140625" style="478" customWidth="1"/>
    <col min="9476" max="9476" width="13.140625" style="478" customWidth="1"/>
    <col min="9477" max="9478" width="8.85546875" style="478" customWidth="1"/>
    <col min="9479" max="9479" width="18.85546875" style="478" customWidth="1"/>
    <col min="9480" max="9728" width="8.85546875" style="478"/>
    <col min="9729" max="9730" width="8.85546875" style="478" customWidth="1"/>
    <col min="9731" max="9731" width="64.140625" style="478" customWidth="1"/>
    <col min="9732" max="9732" width="13.140625" style="478" customWidth="1"/>
    <col min="9733" max="9734" width="8.85546875" style="478" customWidth="1"/>
    <col min="9735" max="9735" width="18.85546875" style="478" customWidth="1"/>
    <col min="9736" max="9984" width="8.85546875" style="478"/>
    <col min="9985" max="9986" width="8.85546875" style="478" customWidth="1"/>
    <col min="9987" max="9987" width="64.140625" style="478" customWidth="1"/>
    <col min="9988" max="9988" width="13.140625" style="478" customWidth="1"/>
    <col min="9989" max="9990" width="8.85546875" style="478" customWidth="1"/>
    <col min="9991" max="9991" width="18.85546875" style="478" customWidth="1"/>
    <col min="9992" max="10240" width="8.85546875" style="478"/>
    <col min="10241" max="10242" width="8.85546875" style="478" customWidth="1"/>
    <col min="10243" max="10243" width="64.140625" style="478" customWidth="1"/>
    <col min="10244" max="10244" width="13.140625" style="478" customWidth="1"/>
    <col min="10245" max="10246" width="8.85546875" style="478" customWidth="1"/>
    <col min="10247" max="10247" width="18.85546875" style="478" customWidth="1"/>
    <col min="10248" max="10496" width="8.85546875" style="478"/>
    <col min="10497" max="10498" width="8.85546875" style="478" customWidth="1"/>
    <col min="10499" max="10499" width="64.140625" style="478" customWidth="1"/>
    <col min="10500" max="10500" width="13.140625" style="478" customWidth="1"/>
    <col min="10501" max="10502" width="8.85546875" style="478" customWidth="1"/>
    <col min="10503" max="10503" width="18.85546875" style="478" customWidth="1"/>
    <col min="10504" max="10752" width="8.85546875" style="478"/>
    <col min="10753" max="10754" width="8.85546875" style="478" customWidth="1"/>
    <col min="10755" max="10755" width="64.140625" style="478" customWidth="1"/>
    <col min="10756" max="10756" width="13.140625" style="478" customWidth="1"/>
    <col min="10757" max="10758" width="8.85546875" style="478" customWidth="1"/>
    <col min="10759" max="10759" width="18.85546875" style="478" customWidth="1"/>
    <col min="10760" max="11008" width="8.85546875" style="478"/>
    <col min="11009" max="11010" width="8.85546875" style="478" customWidth="1"/>
    <col min="11011" max="11011" width="64.140625" style="478" customWidth="1"/>
    <col min="11012" max="11012" width="13.140625" style="478" customWidth="1"/>
    <col min="11013" max="11014" width="8.85546875" style="478" customWidth="1"/>
    <col min="11015" max="11015" width="18.85546875" style="478" customWidth="1"/>
    <col min="11016" max="11264" width="8.85546875" style="478"/>
    <col min="11265" max="11266" width="8.85546875" style="478" customWidth="1"/>
    <col min="11267" max="11267" width="64.140625" style="478" customWidth="1"/>
    <col min="11268" max="11268" width="13.140625" style="478" customWidth="1"/>
    <col min="11269" max="11270" width="8.85546875" style="478" customWidth="1"/>
    <col min="11271" max="11271" width="18.85546875" style="478" customWidth="1"/>
    <col min="11272" max="11520" width="8.85546875" style="478"/>
    <col min="11521" max="11522" width="8.85546875" style="478" customWidth="1"/>
    <col min="11523" max="11523" width="64.140625" style="478" customWidth="1"/>
    <col min="11524" max="11524" width="13.140625" style="478" customWidth="1"/>
    <col min="11525" max="11526" width="8.85546875" style="478" customWidth="1"/>
    <col min="11527" max="11527" width="18.85546875" style="478" customWidth="1"/>
    <col min="11528" max="11776" width="8.85546875" style="478"/>
    <col min="11777" max="11778" width="8.85546875" style="478" customWidth="1"/>
    <col min="11779" max="11779" width="64.140625" style="478" customWidth="1"/>
    <col min="11780" max="11780" width="13.140625" style="478" customWidth="1"/>
    <col min="11781" max="11782" width="8.85546875" style="478" customWidth="1"/>
    <col min="11783" max="11783" width="18.85546875" style="478" customWidth="1"/>
    <col min="11784" max="12032" width="8.85546875" style="478"/>
    <col min="12033" max="12034" width="8.85546875" style="478" customWidth="1"/>
    <col min="12035" max="12035" width="64.140625" style="478" customWidth="1"/>
    <col min="12036" max="12036" width="13.140625" style="478" customWidth="1"/>
    <col min="12037" max="12038" width="8.85546875" style="478" customWidth="1"/>
    <col min="12039" max="12039" width="18.85546875" style="478" customWidth="1"/>
    <col min="12040" max="12288" width="8.85546875" style="478"/>
    <col min="12289" max="12290" width="8.85546875" style="478" customWidth="1"/>
    <col min="12291" max="12291" width="64.140625" style="478" customWidth="1"/>
    <col min="12292" max="12292" width="13.140625" style="478" customWidth="1"/>
    <col min="12293" max="12294" width="8.85546875" style="478" customWidth="1"/>
    <col min="12295" max="12295" width="18.85546875" style="478" customWidth="1"/>
    <col min="12296" max="12544" width="8.85546875" style="478"/>
    <col min="12545" max="12546" width="8.85546875" style="478" customWidth="1"/>
    <col min="12547" max="12547" width="64.140625" style="478" customWidth="1"/>
    <col min="12548" max="12548" width="13.140625" style="478" customWidth="1"/>
    <col min="12549" max="12550" width="8.85546875" style="478" customWidth="1"/>
    <col min="12551" max="12551" width="18.85546875" style="478" customWidth="1"/>
    <col min="12552" max="12800" width="8.85546875" style="478"/>
    <col min="12801" max="12802" width="8.85546875" style="478" customWidth="1"/>
    <col min="12803" max="12803" width="64.140625" style="478" customWidth="1"/>
    <col min="12804" max="12804" width="13.140625" style="478" customWidth="1"/>
    <col min="12805" max="12806" width="8.85546875" style="478" customWidth="1"/>
    <col min="12807" max="12807" width="18.85546875" style="478" customWidth="1"/>
    <col min="12808" max="13056" width="8.85546875" style="478"/>
    <col min="13057" max="13058" width="8.85546875" style="478" customWidth="1"/>
    <col min="13059" max="13059" width="64.140625" style="478" customWidth="1"/>
    <col min="13060" max="13060" width="13.140625" style="478" customWidth="1"/>
    <col min="13061" max="13062" width="8.85546875" style="478" customWidth="1"/>
    <col min="13063" max="13063" width="18.85546875" style="478" customWidth="1"/>
    <col min="13064" max="13312" width="8.85546875" style="478"/>
    <col min="13313" max="13314" width="8.85546875" style="478" customWidth="1"/>
    <col min="13315" max="13315" width="64.140625" style="478" customWidth="1"/>
    <col min="13316" max="13316" width="13.140625" style="478" customWidth="1"/>
    <col min="13317" max="13318" width="8.85546875" style="478" customWidth="1"/>
    <col min="13319" max="13319" width="18.85546875" style="478" customWidth="1"/>
    <col min="13320" max="13568" width="8.85546875" style="478"/>
    <col min="13569" max="13570" width="8.85546875" style="478" customWidth="1"/>
    <col min="13571" max="13571" width="64.140625" style="478" customWidth="1"/>
    <col min="13572" max="13572" width="13.140625" style="478" customWidth="1"/>
    <col min="13573" max="13574" width="8.85546875" style="478" customWidth="1"/>
    <col min="13575" max="13575" width="18.85546875" style="478" customWidth="1"/>
    <col min="13576" max="13824" width="8.85546875" style="478"/>
    <col min="13825" max="13826" width="8.85546875" style="478" customWidth="1"/>
    <col min="13827" max="13827" width="64.140625" style="478" customWidth="1"/>
    <col min="13828" max="13828" width="13.140625" style="478" customWidth="1"/>
    <col min="13829" max="13830" width="8.85546875" style="478" customWidth="1"/>
    <col min="13831" max="13831" width="18.85546875" style="478" customWidth="1"/>
    <col min="13832" max="14080" width="8.85546875" style="478"/>
    <col min="14081" max="14082" width="8.85546875" style="478" customWidth="1"/>
    <col min="14083" max="14083" width="64.140625" style="478" customWidth="1"/>
    <col min="14084" max="14084" width="13.140625" style="478" customWidth="1"/>
    <col min="14085" max="14086" width="8.85546875" style="478" customWidth="1"/>
    <col min="14087" max="14087" width="18.85546875" style="478" customWidth="1"/>
    <col min="14088" max="14336" width="8.85546875" style="478"/>
    <col min="14337" max="14338" width="8.85546875" style="478" customWidth="1"/>
    <col min="14339" max="14339" width="64.140625" style="478" customWidth="1"/>
    <col min="14340" max="14340" width="13.140625" style="478" customWidth="1"/>
    <col min="14341" max="14342" width="8.85546875" style="478" customWidth="1"/>
    <col min="14343" max="14343" width="18.85546875" style="478" customWidth="1"/>
    <col min="14344" max="14592" width="8.85546875" style="478"/>
    <col min="14593" max="14594" width="8.85546875" style="478" customWidth="1"/>
    <col min="14595" max="14595" width="64.140625" style="478" customWidth="1"/>
    <col min="14596" max="14596" width="13.140625" style="478" customWidth="1"/>
    <col min="14597" max="14598" width="8.85546875" style="478" customWidth="1"/>
    <col min="14599" max="14599" width="18.85546875" style="478" customWidth="1"/>
    <col min="14600" max="14848" width="8.85546875" style="478"/>
    <col min="14849" max="14850" width="8.85546875" style="478" customWidth="1"/>
    <col min="14851" max="14851" width="64.140625" style="478" customWidth="1"/>
    <col min="14852" max="14852" width="13.140625" style="478" customWidth="1"/>
    <col min="14853" max="14854" width="8.85546875" style="478" customWidth="1"/>
    <col min="14855" max="14855" width="18.85546875" style="478" customWidth="1"/>
    <col min="14856" max="15104" width="8.85546875" style="478"/>
    <col min="15105" max="15106" width="8.85546875" style="478" customWidth="1"/>
    <col min="15107" max="15107" width="64.140625" style="478" customWidth="1"/>
    <col min="15108" max="15108" width="13.140625" style="478" customWidth="1"/>
    <col min="15109" max="15110" width="8.85546875" style="478" customWidth="1"/>
    <col min="15111" max="15111" width="18.85546875" style="478" customWidth="1"/>
    <col min="15112" max="15360" width="8.85546875" style="478"/>
    <col min="15361" max="15362" width="8.85546875" style="478" customWidth="1"/>
    <col min="15363" max="15363" width="64.140625" style="478" customWidth="1"/>
    <col min="15364" max="15364" width="13.140625" style="478" customWidth="1"/>
    <col min="15365" max="15366" width="8.85546875" style="478" customWidth="1"/>
    <col min="15367" max="15367" width="18.85546875" style="478" customWidth="1"/>
    <col min="15368" max="15616" width="8.85546875" style="478"/>
    <col min="15617" max="15618" width="8.85546875" style="478" customWidth="1"/>
    <col min="15619" max="15619" width="64.140625" style="478" customWidth="1"/>
    <col min="15620" max="15620" width="13.140625" style="478" customWidth="1"/>
    <col min="15621" max="15622" width="8.85546875" style="478" customWidth="1"/>
    <col min="15623" max="15623" width="18.85546875" style="478" customWidth="1"/>
    <col min="15624" max="15872" width="8.85546875" style="478"/>
    <col min="15873" max="15874" width="8.85546875" style="478" customWidth="1"/>
    <col min="15875" max="15875" width="64.140625" style="478" customWidth="1"/>
    <col min="15876" max="15876" width="13.140625" style="478" customWidth="1"/>
    <col min="15877" max="15878" width="8.85546875" style="478" customWidth="1"/>
    <col min="15879" max="15879" width="18.85546875" style="478" customWidth="1"/>
    <col min="15880" max="16128" width="8.85546875" style="478"/>
    <col min="16129" max="16130" width="8.85546875" style="478" customWidth="1"/>
    <col min="16131" max="16131" width="64.140625" style="478" customWidth="1"/>
    <col min="16132" max="16132" width="13.140625" style="478" customWidth="1"/>
    <col min="16133" max="16134" width="8.85546875" style="478" customWidth="1"/>
    <col min="16135" max="16135" width="18.85546875" style="478" customWidth="1"/>
    <col min="16136" max="16384" width="8.85546875" style="478"/>
  </cols>
  <sheetData>
    <row r="1" spans="1:7">
      <c r="A1" s="585" t="s">
        <v>0</v>
      </c>
      <c r="B1" s="586"/>
      <c r="C1" s="586"/>
      <c r="D1" s="587"/>
      <c r="E1" s="586"/>
      <c r="F1" s="586"/>
      <c r="G1" s="586"/>
    </row>
    <row r="2" spans="1:7">
      <c r="A2" s="588" t="s">
        <v>736</v>
      </c>
      <c r="B2" s="589"/>
      <c r="C2" s="589"/>
      <c r="D2" s="589"/>
      <c r="E2" s="589"/>
      <c r="F2" s="589"/>
      <c r="G2" s="590"/>
    </row>
    <row r="3" spans="1:7">
      <c r="A3" s="485" t="s">
        <v>582</v>
      </c>
      <c r="B3" s="485" t="s">
        <v>583</v>
      </c>
      <c r="C3" s="485" t="s">
        <v>584</v>
      </c>
      <c r="D3" s="486" t="s">
        <v>417</v>
      </c>
      <c r="E3" s="486" t="s">
        <v>737</v>
      </c>
      <c r="F3" s="485" t="s">
        <v>18</v>
      </c>
      <c r="G3" s="486" t="s">
        <v>20</v>
      </c>
    </row>
    <row r="4" spans="1:7">
      <c r="A4" s="591">
        <v>1</v>
      </c>
      <c r="B4" s="591"/>
      <c r="C4" s="592" t="s">
        <v>738</v>
      </c>
      <c r="D4" s="593"/>
      <c r="E4" s="594"/>
      <c r="F4" s="490"/>
      <c r="G4" s="490"/>
    </row>
    <row r="5" spans="1:7" ht="30">
      <c r="A5" s="595" t="s">
        <v>739</v>
      </c>
      <c r="B5" s="596"/>
      <c r="C5" s="597" t="s">
        <v>740</v>
      </c>
      <c r="D5" s="598"/>
      <c r="E5" s="599"/>
      <c r="F5" s="600"/>
      <c r="G5" s="601"/>
    </row>
    <row r="6" spans="1:7">
      <c r="A6" s="596"/>
      <c r="B6" s="596"/>
      <c r="C6" s="597"/>
      <c r="D6" s="598"/>
      <c r="E6" s="599"/>
      <c r="F6" s="600"/>
      <c r="G6" s="601"/>
    </row>
    <row r="7" spans="1:7">
      <c r="A7" s="595" t="s">
        <v>741</v>
      </c>
      <c r="B7" s="596"/>
      <c r="C7" s="597" t="s">
        <v>742</v>
      </c>
      <c r="D7" s="598">
        <v>50</v>
      </c>
      <c r="E7" s="595" t="s">
        <v>743</v>
      </c>
      <c r="F7" s="602"/>
      <c r="G7" s="601"/>
    </row>
    <row r="8" spans="1:7">
      <c r="A8" s="595" t="s">
        <v>744</v>
      </c>
      <c r="B8" s="596"/>
      <c r="C8" s="597" t="s">
        <v>745</v>
      </c>
      <c r="D8" s="598">
        <v>50</v>
      </c>
      <c r="E8" s="595" t="s">
        <v>196</v>
      </c>
      <c r="F8" s="602"/>
      <c r="G8" s="601"/>
    </row>
    <row r="9" spans="1:7">
      <c r="A9" s="595" t="s">
        <v>746</v>
      </c>
      <c r="B9" s="596"/>
      <c r="C9" s="597" t="s">
        <v>747</v>
      </c>
      <c r="D9" s="598">
        <v>50</v>
      </c>
      <c r="E9" s="595" t="s">
        <v>174</v>
      </c>
      <c r="F9" s="602"/>
      <c r="G9" s="601"/>
    </row>
    <row r="10" spans="1:7">
      <c r="A10" s="596"/>
      <c r="B10" s="596"/>
      <c r="C10" s="597"/>
      <c r="D10" s="598"/>
      <c r="E10" s="599"/>
      <c r="F10" s="600"/>
      <c r="G10" s="601"/>
    </row>
    <row r="11" spans="1:7" ht="30">
      <c r="A11" s="595" t="s">
        <v>748</v>
      </c>
      <c r="B11" s="596"/>
      <c r="C11" s="597" t="s">
        <v>749</v>
      </c>
      <c r="D11" s="598">
        <v>2000</v>
      </c>
      <c r="E11" s="595" t="s">
        <v>750</v>
      </c>
      <c r="F11" s="600"/>
      <c r="G11" s="601"/>
    </row>
    <row r="12" spans="1:7">
      <c r="A12" s="596"/>
      <c r="B12" s="596"/>
      <c r="C12" s="597"/>
      <c r="D12" s="598"/>
      <c r="E12" s="599"/>
      <c r="F12" s="600"/>
      <c r="G12" s="601"/>
    </row>
    <row r="13" spans="1:7" ht="30">
      <c r="A13" s="595" t="s">
        <v>751</v>
      </c>
      <c r="B13" s="596"/>
      <c r="C13" s="597" t="s">
        <v>752</v>
      </c>
      <c r="D13" s="598">
        <v>3000</v>
      </c>
      <c r="E13" s="595" t="s">
        <v>750</v>
      </c>
      <c r="F13" s="600"/>
      <c r="G13" s="601"/>
    </row>
    <row r="14" spans="1:7">
      <c r="A14" s="596"/>
      <c r="B14" s="596"/>
      <c r="C14" s="597"/>
      <c r="D14" s="598"/>
      <c r="E14" s="599"/>
      <c r="F14" s="600"/>
      <c r="G14" s="601"/>
    </row>
    <row r="15" spans="1:7">
      <c r="A15" s="603" t="s">
        <v>6</v>
      </c>
      <c r="B15" s="604"/>
      <c r="C15" s="605"/>
      <c r="D15" s="606"/>
      <c r="E15" s="607"/>
      <c r="F15" s="608"/>
      <c r="G15" s="609"/>
    </row>
    <row r="16" spans="1:7">
      <c r="A16" s="603" t="s">
        <v>12</v>
      </c>
      <c r="B16" s="604"/>
      <c r="C16" s="605"/>
      <c r="D16" s="606"/>
      <c r="E16" s="607"/>
      <c r="F16" s="608"/>
      <c r="G16" s="609"/>
    </row>
    <row r="17" spans="1:7">
      <c r="A17" s="603" t="s">
        <v>11</v>
      </c>
      <c r="B17" s="604"/>
      <c r="C17" s="605"/>
      <c r="D17" s="606"/>
      <c r="E17" s="607"/>
      <c r="F17" s="608"/>
      <c r="G17" s="609"/>
    </row>
  </sheetData>
  <mergeCells count="8">
    <mergeCell ref="A17:C17"/>
    <mergeCell ref="D17:F17"/>
    <mergeCell ref="A1:G1"/>
    <mergeCell ref="A2:G2"/>
    <mergeCell ref="A15:C15"/>
    <mergeCell ref="D15:F15"/>
    <mergeCell ref="A16:C16"/>
    <mergeCell ref="D16:F1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1"/>
  <sheetViews>
    <sheetView workbookViewId="0">
      <selection activeCell="J8" sqref="J8"/>
    </sheetView>
  </sheetViews>
  <sheetFormatPr defaultColWidth="8.85546875" defaultRowHeight="15"/>
  <cols>
    <col min="1" max="1" width="6.140625" style="478" customWidth="1"/>
    <col min="2" max="2" width="60.85546875" style="478" customWidth="1"/>
    <col min="3" max="4" width="9.140625" style="478" customWidth="1"/>
    <col min="5" max="6" width="11" style="478" customWidth="1"/>
    <col min="7" max="7" width="10.85546875" style="478" customWidth="1"/>
    <col min="8" max="256" width="8.85546875" style="478"/>
    <col min="257" max="257" width="6.140625" style="478" customWidth="1"/>
    <col min="258" max="258" width="60.85546875" style="478" customWidth="1"/>
    <col min="259" max="260" width="9.140625" style="478" customWidth="1"/>
    <col min="261" max="262" width="11" style="478" customWidth="1"/>
    <col min="263" max="263" width="10.85546875" style="478" customWidth="1"/>
    <col min="264" max="512" width="8.85546875" style="478"/>
    <col min="513" max="513" width="6.140625" style="478" customWidth="1"/>
    <col min="514" max="514" width="60.85546875" style="478" customWidth="1"/>
    <col min="515" max="516" width="9.140625" style="478" customWidth="1"/>
    <col min="517" max="518" width="11" style="478" customWidth="1"/>
    <col min="519" max="519" width="10.85546875" style="478" customWidth="1"/>
    <col min="520" max="768" width="8.85546875" style="478"/>
    <col min="769" max="769" width="6.140625" style="478" customWidth="1"/>
    <col min="770" max="770" width="60.85546875" style="478" customWidth="1"/>
    <col min="771" max="772" width="9.140625" style="478" customWidth="1"/>
    <col min="773" max="774" width="11" style="478" customWidth="1"/>
    <col min="775" max="775" width="10.85546875" style="478" customWidth="1"/>
    <col min="776" max="1024" width="8.85546875" style="478"/>
    <col min="1025" max="1025" width="6.140625" style="478" customWidth="1"/>
    <col min="1026" max="1026" width="60.85546875" style="478" customWidth="1"/>
    <col min="1027" max="1028" width="9.140625" style="478" customWidth="1"/>
    <col min="1029" max="1030" width="11" style="478" customWidth="1"/>
    <col min="1031" max="1031" width="10.85546875" style="478" customWidth="1"/>
    <col min="1032" max="1280" width="8.85546875" style="478"/>
    <col min="1281" max="1281" width="6.140625" style="478" customWidth="1"/>
    <col min="1282" max="1282" width="60.85546875" style="478" customWidth="1"/>
    <col min="1283" max="1284" width="9.140625" style="478" customWidth="1"/>
    <col min="1285" max="1286" width="11" style="478" customWidth="1"/>
    <col min="1287" max="1287" width="10.85546875" style="478" customWidth="1"/>
    <col min="1288" max="1536" width="8.85546875" style="478"/>
    <col min="1537" max="1537" width="6.140625" style="478" customWidth="1"/>
    <col min="1538" max="1538" width="60.85546875" style="478" customWidth="1"/>
    <col min="1539" max="1540" width="9.140625" style="478" customWidth="1"/>
    <col min="1541" max="1542" width="11" style="478" customWidth="1"/>
    <col min="1543" max="1543" width="10.85546875" style="478" customWidth="1"/>
    <col min="1544" max="1792" width="8.85546875" style="478"/>
    <col min="1793" max="1793" width="6.140625" style="478" customWidth="1"/>
    <col min="1794" max="1794" width="60.85546875" style="478" customWidth="1"/>
    <col min="1795" max="1796" width="9.140625" style="478" customWidth="1"/>
    <col min="1797" max="1798" width="11" style="478" customWidth="1"/>
    <col min="1799" max="1799" width="10.85546875" style="478" customWidth="1"/>
    <col min="1800" max="2048" width="8.85546875" style="478"/>
    <col min="2049" max="2049" width="6.140625" style="478" customWidth="1"/>
    <col min="2050" max="2050" width="60.85546875" style="478" customWidth="1"/>
    <col min="2051" max="2052" width="9.140625" style="478" customWidth="1"/>
    <col min="2053" max="2054" width="11" style="478" customWidth="1"/>
    <col min="2055" max="2055" width="10.85546875" style="478" customWidth="1"/>
    <col min="2056" max="2304" width="8.85546875" style="478"/>
    <col min="2305" max="2305" width="6.140625" style="478" customWidth="1"/>
    <col min="2306" max="2306" width="60.85546875" style="478" customWidth="1"/>
    <col min="2307" max="2308" width="9.140625" style="478" customWidth="1"/>
    <col min="2309" max="2310" width="11" style="478" customWidth="1"/>
    <col min="2311" max="2311" width="10.85546875" style="478" customWidth="1"/>
    <col min="2312" max="2560" width="8.85546875" style="478"/>
    <col min="2561" max="2561" width="6.140625" style="478" customWidth="1"/>
    <col min="2562" max="2562" width="60.85546875" style="478" customWidth="1"/>
    <col min="2563" max="2564" width="9.140625" style="478" customWidth="1"/>
    <col min="2565" max="2566" width="11" style="478" customWidth="1"/>
    <col min="2567" max="2567" width="10.85546875" style="478" customWidth="1"/>
    <col min="2568" max="2816" width="8.85546875" style="478"/>
    <col min="2817" max="2817" width="6.140625" style="478" customWidth="1"/>
    <col min="2818" max="2818" width="60.85546875" style="478" customWidth="1"/>
    <col min="2819" max="2820" width="9.140625" style="478" customWidth="1"/>
    <col min="2821" max="2822" width="11" style="478" customWidth="1"/>
    <col min="2823" max="2823" width="10.85546875" style="478" customWidth="1"/>
    <col min="2824" max="3072" width="8.85546875" style="478"/>
    <col min="3073" max="3073" width="6.140625" style="478" customWidth="1"/>
    <col min="3074" max="3074" width="60.85546875" style="478" customWidth="1"/>
    <col min="3075" max="3076" width="9.140625" style="478" customWidth="1"/>
    <col min="3077" max="3078" width="11" style="478" customWidth="1"/>
    <col min="3079" max="3079" width="10.85546875" style="478" customWidth="1"/>
    <col min="3080" max="3328" width="8.85546875" style="478"/>
    <col min="3329" max="3329" width="6.140625" style="478" customWidth="1"/>
    <col min="3330" max="3330" width="60.85546875" style="478" customWidth="1"/>
    <col min="3331" max="3332" width="9.140625" style="478" customWidth="1"/>
    <col min="3333" max="3334" width="11" style="478" customWidth="1"/>
    <col min="3335" max="3335" width="10.85546875" style="478" customWidth="1"/>
    <col min="3336" max="3584" width="8.85546875" style="478"/>
    <col min="3585" max="3585" width="6.140625" style="478" customWidth="1"/>
    <col min="3586" max="3586" width="60.85546875" style="478" customWidth="1"/>
    <col min="3587" max="3588" width="9.140625" style="478" customWidth="1"/>
    <col min="3589" max="3590" width="11" style="478" customWidth="1"/>
    <col min="3591" max="3591" width="10.85546875" style="478" customWidth="1"/>
    <col min="3592" max="3840" width="8.85546875" style="478"/>
    <col min="3841" max="3841" width="6.140625" style="478" customWidth="1"/>
    <col min="3842" max="3842" width="60.85546875" style="478" customWidth="1"/>
    <col min="3843" max="3844" width="9.140625" style="478" customWidth="1"/>
    <col min="3845" max="3846" width="11" style="478" customWidth="1"/>
    <col min="3847" max="3847" width="10.85546875" style="478" customWidth="1"/>
    <col min="3848" max="4096" width="8.85546875" style="478"/>
    <col min="4097" max="4097" width="6.140625" style="478" customWidth="1"/>
    <col min="4098" max="4098" width="60.85546875" style="478" customWidth="1"/>
    <col min="4099" max="4100" width="9.140625" style="478" customWidth="1"/>
    <col min="4101" max="4102" width="11" style="478" customWidth="1"/>
    <col min="4103" max="4103" width="10.85546875" style="478" customWidth="1"/>
    <col min="4104" max="4352" width="8.85546875" style="478"/>
    <col min="4353" max="4353" width="6.140625" style="478" customWidth="1"/>
    <col min="4354" max="4354" width="60.85546875" style="478" customWidth="1"/>
    <col min="4355" max="4356" width="9.140625" style="478" customWidth="1"/>
    <col min="4357" max="4358" width="11" style="478" customWidth="1"/>
    <col min="4359" max="4359" width="10.85546875" style="478" customWidth="1"/>
    <col min="4360" max="4608" width="8.85546875" style="478"/>
    <col min="4609" max="4609" width="6.140625" style="478" customWidth="1"/>
    <col min="4610" max="4610" width="60.85546875" style="478" customWidth="1"/>
    <col min="4611" max="4612" width="9.140625" style="478" customWidth="1"/>
    <col min="4613" max="4614" width="11" style="478" customWidth="1"/>
    <col min="4615" max="4615" width="10.85546875" style="478" customWidth="1"/>
    <col min="4616" max="4864" width="8.85546875" style="478"/>
    <col min="4865" max="4865" width="6.140625" style="478" customWidth="1"/>
    <col min="4866" max="4866" width="60.85546875" style="478" customWidth="1"/>
    <col min="4867" max="4868" width="9.140625" style="478" customWidth="1"/>
    <col min="4869" max="4870" width="11" style="478" customWidth="1"/>
    <col min="4871" max="4871" width="10.85546875" style="478" customWidth="1"/>
    <col min="4872" max="5120" width="8.85546875" style="478"/>
    <col min="5121" max="5121" width="6.140625" style="478" customWidth="1"/>
    <col min="5122" max="5122" width="60.85546875" style="478" customWidth="1"/>
    <col min="5123" max="5124" width="9.140625" style="478" customWidth="1"/>
    <col min="5125" max="5126" width="11" style="478" customWidth="1"/>
    <col min="5127" max="5127" width="10.85546875" style="478" customWidth="1"/>
    <col min="5128" max="5376" width="8.85546875" style="478"/>
    <col min="5377" max="5377" width="6.140625" style="478" customWidth="1"/>
    <col min="5378" max="5378" width="60.85546875" style="478" customWidth="1"/>
    <col min="5379" max="5380" width="9.140625" style="478" customWidth="1"/>
    <col min="5381" max="5382" width="11" style="478" customWidth="1"/>
    <col min="5383" max="5383" width="10.85546875" style="478" customWidth="1"/>
    <col min="5384" max="5632" width="8.85546875" style="478"/>
    <col min="5633" max="5633" width="6.140625" style="478" customWidth="1"/>
    <col min="5634" max="5634" width="60.85546875" style="478" customWidth="1"/>
    <col min="5635" max="5636" width="9.140625" style="478" customWidth="1"/>
    <col min="5637" max="5638" width="11" style="478" customWidth="1"/>
    <col min="5639" max="5639" width="10.85546875" style="478" customWidth="1"/>
    <col min="5640" max="5888" width="8.85546875" style="478"/>
    <col min="5889" max="5889" width="6.140625" style="478" customWidth="1"/>
    <col min="5890" max="5890" width="60.85546875" style="478" customWidth="1"/>
    <col min="5891" max="5892" width="9.140625" style="478" customWidth="1"/>
    <col min="5893" max="5894" width="11" style="478" customWidth="1"/>
    <col min="5895" max="5895" width="10.85546875" style="478" customWidth="1"/>
    <col min="5896" max="6144" width="8.85546875" style="478"/>
    <col min="6145" max="6145" width="6.140625" style="478" customWidth="1"/>
    <col min="6146" max="6146" width="60.85546875" style="478" customWidth="1"/>
    <col min="6147" max="6148" width="9.140625" style="478" customWidth="1"/>
    <col min="6149" max="6150" width="11" style="478" customWidth="1"/>
    <col min="6151" max="6151" width="10.85546875" style="478" customWidth="1"/>
    <col min="6152" max="6400" width="8.85546875" style="478"/>
    <col min="6401" max="6401" width="6.140625" style="478" customWidth="1"/>
    <col min="6402" max="6402" width="60.85546875" style="478" customWidth="1"/>
    <col min="6403" max="6404" width="9.140625" style="478" customWidth="1"/>
    <col min="6405" max="6406" width="11" style="478" customWidth="1"/>
    <col min="6407" max="6407" width="10.85546875" style="478" customWidth="1"/>
    <col min="6408" max="6656" width="8.85546875" style="478"/>
    <col min="6657" max="6657" width="6.140625" style="478" customWidth="1"/>
    <col min="6658" max="6658" width="60.85546875" style="478" customWidth="1"/>
    <col min="6659" max="6660" width="9.140625" style="478" customWidth="1"/>
    <col min="6661" max="6662" width="11" style="478" customWidth="1"/>
    <col min="6663" max="6663" width="10.85546875" style="478" customWidth="1"/>
    <col min="6664" max="6912" width="8.85546875" style="478"/>
    <col min="6913" max="6913" width="6.140625" style="478" customWidth="1"/>
    <col min="6914" max="6914" width="60.85546875" style="478" customWidth="1"/>
    <col min="6915" max="6916" width="9.140625" style="478" customWidth="1"/>
    <col min="6917" max="6918" width="11" style="478" customWidth="1"/>
    <col min="6919" max="6919" width="10.85546875" style="478" customWidth="1"/>
    <col min="6920" max="7168" width="8.85546875" style="478"/>
    <col min="7169" max="7169" width="6.140625" style="478" customWidth="1"/>
    <col min="7170" max="7170" width="60.85546875" style="478" customWidth="1"/>
    <col min="7171" max="7172" width="9.140625" style="478" customWidth="1"/>
    <col min="7173" max="7174" width="11" style="478" customWidth="1"/>
    <col min="7175" max="7175" width="10.85546875" style="478" customWidth="1"/>
    <col min="7176" max="7424" width="8.85546875" style="478"/>
    <col min="7425" max="7425" width="6.140625" style="478" customWidth="1"/>
    <col min="7426" max="7426" width="60.85546875" style="478" customWidth="1"/>
    <col min="7427" max="7428" width="9.140625" style="478" customWidth="1"/>
    <col min="7429" max="7430" width="11" style="478" customWidth="1"/>
    <col min="7431" max="7431" width="10.85546875" style="478" customWidth="1"/>
    <col min="7432" max="7680" width="8.85546875" style="478"/>
    <col min="7681" max="7681" width="6.140625" style="478" customWidth="1"/>
    <col min="7682" max="7682" width="60.85546875" style="478" customWidth="1"/>
    <col min="7683" max="7684" width="9.140625" style="478" customWidth="1"/>
    <col min="7685" max="7686" width="11" style="478" customWidth="1"/>
    <col min="7687" max="7687" width="10.85546875" style="478" customWidth="1"/>
    <col min="7688" max="7936" width="8.85546875" style="478"/>
    <col min="7937" max="7937" width="6.140625" style="478" customWidth="1"/>
    <col min="7938" max="7938" width="60.85546875" style="478" customWidth="1"/>
    <col min="7939" max="7940" width="9.140625" style="478" customWidth="1"/>
    <col min="7941" max="7942" width="11" style="478" customWidth="1"/>
    <col min="7943" max="7943" width="10.85546875" style="478" customWidth="1"/>
    <col min="7944" max="8192" width="8.85546875" style="478"/>
    <col min="8193" max="8193" width="6.140625" style="478" customWidth="1"/>
    <col min="8194" max="8194" width="60.85546875" style="478" customWidth="1"/>
    <col min="8195" max="8196" width="9.140625" style="478" customWidth="1"/>
    <col min="8197" max="8198" width="11" style="478" customWidth="1"/>
    <col min="8199" max="8199" width="10.85546875" style="478" customWidth="1"/>
    <col min="8200" max="8448" width="8.85546875" style="478"/>
    <col min="8449" max="8449" width="6.140625" style="478" customWidth="1"/>
    <col min="8450" max="8450" width="60.85546875" style="478" customWidth="1"/>
    <col min="8451" max="8452" width="9.140625" style="478" customWidth="1"/>
    <col min="8453" max="8454" width="11" style="478" customWidth="1"/>
    <col min="8455" max="8455" width="10.85546875" style="478" customWidth="1"/>
    <col min="8456" max="8704" width="8.85546875" style="478"/>
    <col min="8705" max="8705" width="6.140625" style="478" customWidth="1"/>
    <col min="8706" max="8706" width="60.85546875" style="478" customWidth="1"/>
    <col min="8707" max="8708" width="9.140625" style="478" customWidth="1"/>
    <col min="8709" max="8710" width="11" style="478" customWidth="1"/>
    <col min="8711" max="8711" width="10.85546875" style="478" customWidth="1"/>
    <col min="8712" max="8960" width="8.85546875" style="478"/>
    <col min="8961" max="8961" width="6.140625" style="478" customWidth="1"/>
    <col min="8962" max="8962" width="60.85546875" style="478" customWidth="1"/>
    <col min="8963" max="8964" width="9.140625" style="478" customWidth="1"/>
    <col min="8965" max="8966" width="11" style="478" customWidth="1"/>
    <col min="8967" max="8967" width="10.85546875" style="478" customWidth="1"/>
    <col min="8968" max="9216" width="8.85546875" style="478"/>
    <col min="9217" max="9217" width="6.140625" style="478" customWidth="1"/>
    <col min="9218" max="9218" width="60.85546875" style="478" customWidth="1"/>
    <col min="9219" max="9220" width="9.140625" style="478" customWidth="1"/>
    <col min="9221" max="9222" width="11" style="478" customWidth="1"/>
    <col min="9223" max="9223" width="10.85546875" style="478" customWidth="1"/>
    <col min="9224" max="9472" width="8.85546875" style="478"/>
    <col min="9473" max="9473" width="6.140625" style="478" customWidth="1"/>
    <col min="9474" max="9474" width="60.85546875" style="478" customWidth="1"/>
    <col min="9475" max="9476" width="9.140625" style="478" customWidth="1"/>
    <col min="9477" max="9478" width="11" style="478" customWidth="1"/>
    <col min="9479" max="9479" width="10.85546875" style="478" customWidth="1"/>
    <col min="9480" max="9728" width="8.85546875" style="478"/>
    <col min="9729" max="9729" width="6.140625" style="478" customWidth="1"/>
    <col min="9730" max="9730" width="60.85546875" style="478" customWidth="1"/>
    <col min="9731" max="9732" width="9.140625" style="478" customWidth="1"/>
    <col min="9733" max="9734" width="11" style="478" customWidth="1"/>
    <col min="9735" max="9735" width="10.85546875" style="478" customWidth="1"/>
    <col min="9736" max="9984" width="8.85546875" style="478"/>
    <col min="9985" max="9985" width="6.140625" style="478" customWidth="1"/>
    <col min="9986" max="9986" width="60.85546875" style="478" customWidth="1"/>
    <col min="9987" max="9988" width="9.140625" style="478" customWidth="1"/>
    <col min="9989" max="9990" width="11" style="478" customWidth="1"/>
    <col min="9991" max="9991" width="10.85546875" style="478" customWidth="1"/>
    <col min="9992" max="10240" width="8.85546875" style="478"/>
    <col min="10241" max="10241" width="6.140625" style="478" customWidth="1"/>
    <col min="10242" max="10242" width="60.85546875" style="478" customWidth="1"/>
    <col min="10243" max="10244" width="9.140625" style="478" customWidth="1"/>
    <col min="10245" max="10246" width="11" style="478" customWidth="1"/>
    <col min="10247" max="10247" width="10.85546875" style="478" customWidth="1"/>
    <col min="10248" max="10496" width="8.85546875" style="478"/>
    <col min="10497" max="10497" width="6.140625" style="478" customWidth="1"/>
    <col min="10498" max="10498" width="60.85546875" style="478" customWidth="1"/>
    <col min="10499" max="10500" width="9.140625" style="478" customWidth="1"/>
    <col min="10501" max="10502" width="11" style="478" customWidth="1"/>
    <col min="10503" max="10503" width="10.85546875" style="478" customWidth="1"/>
    <col min="10504" max="10752" width="8.85546875" style="478"/>
    <col min="10753" max="10753" width="6.140625" style="478" customWidth="1"/>
    <col min="10754" max="10754" width="60.85546875" style="478" customWidth="1"/>
    <col min="10755" max="10756" width="9.140625" style="478" customWidth="1"/>
    <col min="10757" max="10758" width="11" style="478" customWidth="1"/>
    <col min="10759" max="10759" width="10.85546875" style="478" customWidth="1"/>
    <col min="10760" max="11008" width="8.85546875" style="478"/>
    <col min="11009" max="11009" width="6.140625" style="478" customWidth="1"/>
    <col min="11010" max="11010" width="60.85546875" style="478" customWidth="1"/>
    <col min="11011" max="11012" width="9.140625" style="478" customWidth="1"/>
    <col min="11013" max="11014" width="11" style="478" customWidth="1"/>
    <col min="11015" max="11015" width="10.85546875" style="478" customWidth="1"/>
    <col min="11016" max="11264" width="8.85546875" style="478"/>
    <col min="11265" max="11265" width="6.140625" style="478" customWidth="1"/>
    <col min="11266" max="11266" width="60.85546875" style="478" customWidth="1"/>
    <col min="11267" max="11268" width="9.140625" style="478" customWidth="1"/>
    <col min="11269" max="11270" width="11" style="478" customWidth="1"/>
    <col min="11271" max="11271" width="10.85546875" style="478" customWidth="1"/>
    <col min="11272" max="11520" width="8.85546875" style="478"/>
    <col min="11521" max="11521" width="6.140625" style="478" customWidth="1"/>
    <col min="11522" max="11522" width="60.85546875" style="478" customWidth="1"/>
    <col min="11523" max="11524" width="9.140625" style="478" customWidth="1"/>
    <col min="11525" max="11526" width="11" style="478" customWidth="1"/>
    <col min="11527" max="11527" width="10.85546875" style="478" customWidth="1"/>
    <col min="11528" max="11776" width="8.85546875" style="478"/>
    <col min="11777" max="11777" width="6.140625" style="478" customWidth="1"/>
    <col min="11778" max="11778" width="60.85546875" style="478" customWidth="1"/>
    <col min="11779" max="11780" width="9.140625" style="478" customWidth="1"/>
    <col min="11781" max="11782" width="11" style="478" customWidth="1"/>
    <col min="11783" max="11783" width="10.85546875" style="478" customWidth="1"/>
    <col min="11784" max="12032" width="8.85546875" style="478"/>
    <col min="12033" max="12033" width="6.140625" style="478" customWidth="1"/>
    <col min="12034" max="12034" width="60.85546875" style="478" customWidth="1"/>
    <col min="12035" max="12036" width="9.140625" style="478" customWidth="1"/>
    <col min="12037" max="12038" width="11" style="478" customWidth="1"/>
    <col min="12039" max="12039" width="10.85546875" style="478" customWidth="1"/>
    <col min="12040" max="12288" width="8.85546875" style="478"/>
    <col min="12289" max="12289" width="6.140625" style="478" customWidth="1"/>
    <col min="12290" max="12290" width="60.85546875" style="478" customWidth="1"/>
    <col min="12291" max="12292" width="9.140625" style="478" customWidth="1"/>
    <col min="12293" max="12294" width="11" style="478" customWidth="1"/>
    <col min="12295" max="12295" width="10.85546875" style="478" customWidth="1"/>
    <col min="12296" max="12544" width="8.85546875" style="478"/>
    <col min="12545" max="12545" width="6.140625" style="478" customWidth="1"/>
    <col min="12546" max="12546" width="60.85546875" style="478" customWidth="1"/>
    <col min="12547" max="12548" width="9.140625" style="478" customWidth="1"/>
    <col min="12549" max="12550" width="11" style="478" customWidth="1"/>
    <col min="12551" max="12551" width="10.85546875" style="478" customWidth="1"/>
    <col min="12552" max="12800" width="8.85546875" style="478"/>
    <col min="12801" max="12801" width="6.140625" style="478" customWidth="1"/>
    <col min="12802" max="12802" width="60.85546875" style="478" customWidth="1"/>
    <col min="12803" max="12804" width="9.140625" style="478" customWidth="1"/>
    <col min="12805" max="12806" width="11" style="478" customWidth="1"/>
    <col min="12807" max="12807" width="10.85546875" style="478" customWidth="1"/>
    <col min="12808" max="13056" width="8.85546875" style="478"/>
    <col min="13057" max="13057" width="6.140625" style="478" customWidth="1"/>
    <col min="13058" max="13058" width="60.85546875" style="478" customWidth="1"/>
    <col min="13059" max="13060" width="9.140625" style="478" customWidth="1"/>
    <col min="13061" max="13062" width="11" style="478" customWidth="1"/>
    <col min="13063" max="13063" width="10.85546875" style="478" customWidth="1"/>
    <col min="13064" max="13312" width="8.85546875" style="478"/>
    <col min="13313" max="13313" width="6.140625" style="478" customWidth="1"/>
    <col min="13314" max="13314" width="60.85546875" style="478" customWidth="1"/>
    <col min="13315" max="13316" width="9.140625" style="478" customWidth="1"/>
    <col min="13317" max="13318" width="11" style="478" customWidth="1"/>
    <col min="13319" max="13319" width="10.85546875" style="478" customWidth="1"/>
    <col min="13320" max="13568" width="8.85546875" style="478"/>
    <col min="13569" max="13569" width="6.140625" style="478" customWidth="1"/>
    <col min="13570" max="13570" width="60.85546875" style="478" customWidth="1"/>
    <col min="13571" max="13572" width="9.140625" style="478" customWidth="1"/>
    <col min="13573" max="13574" width="11" style="478" customWidth="1"/>
    <col min="13575" max="13575" width="10.85546875" style="478" customWidth="1"/>
    <col min="13576" max="13824" width="8.85546875" style="478"/>
    <col min="13825" max="13825" width="6.140625" style="478" customWidth="1"/>
    <col min="13826" max="13826" width="60.85546875" style="478" customWidth="1"/>
    <col min="13827" max="13828" width="9.140625" style="478" customWidth="1"/>
    <col min="13829" max="13830" width="11" style="478" customWidth="1"/>
    <col min="13831" max="13831" width="10.85546875" style="478" customWidth="1"/>
    <col min="13832" max="14080" width="8.85546875" style="478"/>
    <col min="14081" max="14081" width="6.140625" style="478" customWidth="1"/>
    <col min="14082" max="14082" width="60.85546875" style="478" customWidth="1"/>
    <col min="14083" max="14084" width="9.140625" style="478" customWidth="1"/>
    <col min="14085" max="14086" width="11" style="478" customWidth="1"/>
    <col min="14087" max="14087" width="10.85546875" style="478" customWidth="1"/>
    <col min="14088" max="14336" width="8.85546875" style="478"/>
    <col min="14337" max="14337" width="6.140625" style="478" customWidth="1"/>
    <col min="14338" max="14338" width="60.85546875" style="478" customWidth="1"/>
    <col min="14339" max="14340" width="9.140625" style="478" customWidth="1"/>
    <col min="14341" max="14342" width="11" style="478" customWidth="1"/>
    <col min="14343" max="14343" width="10.85546875" style="478" customWidth="1"/>
    <col min="14344" max="14592" width="8.85546875" style="478"/>
    <col min="14593" max="14593" width="6.140625" style="478" customWidth="1"/>
    <col min="14594" max="14594" width="60.85546875" style="478" customWidth="1"/>
    <col min="14595" max="14596" width="9.140625" style="478" customWidth="1"/>
    <col min="14597" max="14598" width="11" style="478" customWidth="1"/>
    <col min="14599" max="14599" width="10.85546875" style="478" customWidth="1"/>
    <col min="14600" max="14848" width="8.85546875" style="478"/>
    <col min="14849" max="14849" width="6.140625" style="478" customWidth="1"/>
    <col min="14850" max="14850" width="60.85546875" style="478" customWidth="1"/>
    <col min="14851" max="14852" width="9.140625" style="478" customWidth="1"/>
    <col min="14853" max="14854" width="11" style="478" customWidth="1"/>
    <col min="14855" max="14855" width="10.85546875" style="478" customWidth="1"/>
    <col min="14856" max="15104" width="8.85546875" style="478"/>
    <col min="15105" max="15105" width="6.140625" style="478" customWidth="1"/>
    <col min="15106" max="15106" width="60.85546875" style="478" customWidth="1"/>
    <col min="15107" max="15108" width="9.140625" style="478" customWidth="1"/>
    <col min="15109" max="15110" width="11" style="478" customWidth="1"/>
    <col min="15111" max="15111" width="10.85546875" style="478" customWidth="1"/>
    <col min="15112" max="15360" width="8.85546875" style="478"/>
    <col min="15361" max="15361" width="6.140625" style="478" customWidth="1"/>
    <col min="15362" max="15362" width="60.85546875" style="478" customWidth="1"/>
    <col min="15363" max="15364" width="9.140625" style="478" customWidth="1"/>
    <col min="15365" max="15366" width="11" style="478" customWidth="1"/>
    <col min="15367" max="15367" width="10.85546875" style="478" customWidth="1"/>
    <col min="15368" max="15616" width="8.85546875" style="478"/>
    <col min="15617" max="15617" width="6.140625" style="478" customWidth="1"/>
    <col min="15618" max="15618" width="60.85546875" style="478" customWidth="1"/>
    <col min="15619" max="15620" width="9.140625" style="478" customWidth="1"/>
    <col min="15621" max="15622" width="11" style="478" customWidth="1"/>
    <col min="15623" max="15623" width="10.85546875" style="478" customWidth="1"/>
    <col min="15624" max="15872" width="8.85546875" style="478"/>
    <col min="15873" max="15873" width="6.140625" style="478" customWidth="1"/>
    <col min="15874" max="15874" width="60.85546875" style="478" customWidth="1"/>
    <col min="15875" max="15876" width="9.140625" style="478" customWidth="1"/>
    <col min="15877" max="15878" width="11" style="478" customWidth="1"/>
    <col min="15879" max="15879" width="10.85546875" style="478" customWidth="1"/>
    <col min="15880" max="16128" width="8.85546875" style="478"/>
    <col min="16129" max="16129" width="6.140625" style="478" customWidth="1"/>
    <col min="16130" max="16130" width="60.85546875" style="478" customWidth="1"/>
    <col min="16131" max="16132" width="9.140625" style="478" customWidth="1"/>
    <col min="16133" max="16134" width="11" style="478" customWidth="1"/>
    <col min="16135" max="16135" width="10.85546875" style="478" customWidth="1"/>
    <col min="16136" max="16384" width="8.85546875" style="478"/>
  </cols>
  <sheetData>
    <row r="1" spans="1:7">
      <c r="A1" s="610" t="s">
        <v>0</v>
      </c>
      <c r="B1" s="611"/>
      <c r="C1" s="611"/>
      <c r="D1" s="611"/>
      <c r="E1" s="611"/>
      <c r="F1" s="611"/>
      <c r="G1" s="611"/>
    </row>
    <row r="2" spans="1:7">
      <c r="A2" s="612"/>
      <c r="B2" s="561"/>
      <c r="C2" s="612"/>
      <c r="D2" s="612"/>
      <c r="E2" s="613"/>
      <c r="F2" s="613"/>
      <c r="G2" s="614"/>
    </row>
    <row r="3" spans="1:7">
      <c r="A3" s="615" t="s">
        <v>753</v>
      </c>
      <c r="B3" s="616"/>
      <c r="C3" s="616"/>
      <c r="D3" s="616"/>
      <c r="E3" s="616"/>
      <c r="F3" s="616"/>
      <c r="G3" s="616"/>
    </row>
    <row r="4" spans="1:7" ht="30">
      <c r="A4" s="617" t="s">
        <v>754</v>
      </c>
      <c r="B4" s="617" t="s">
        <v>755</v>
      </c>
      <c r="C4" s="572" t="s">
        <v>417</v>
      </c>
      <c r="D4" s="572" t="s">
        <v>703</v>
      </c>
      <c r="E4" s="545" t="s">
        <v>7</v>
      </c>
      <c r="F4" s="545" t="s">
        <v>8</v>
      </c>
      <c r="G4" s="544" t="s">
        <v>20</v>
      </c>
    </row>
    <row r="5" spans="1:7" ht="18.75" customHeight="1">
      <c r="A5" s="618"/>
      <c r="B5" s="617" t="s">
        <v>756</v>
      </c>
      <c r="C5" s="618"/>
      <c r="D5" s="618"/>
      <c r="E5" s="618"/>
      <c r="F5" s="618"/>
      <c r="G5" s="619"/>
    </row>
    <row r="6" spans="1:7" ht="105">
      <c r="A6" s="495">
        <v>1</v>
      </c>
      <c r="B6" s="597" t="s">
        <v>757</v>
      </c>
      <c r="C6" s="495">
        <v>587</v>
      </c>
      <c r="D6" s="495" t="s">
        <v>5</v>
      </c>
      <c r="E6" s="620"/>
      <c r="F6" s="620"/>
      <c r="G6" s="621"/>
    </row>
    <row r="7" spans="1:7" ht="225">
      <c r="A7" s="495">
        <v>2</v>
      </c>
      <c r="B7" s="597" t="s">
        <v>758</v>
      </c>
      <c r="C7" s="495">
        <v>8</v>
      </c>
      <c r="D7" s="495" t="s">
        <v>5</v>
      </c>
      <c r="E7" s="620"/>
      <c r="F7" s="620"/>
      <c r="G7" s="621"/>
    </row>
    <row r="8" spans="1:7" ht="135">
      <c r="A8" s="495">
        <v>4</v>
      </c>
      <c r="B8" s="597" t="s">
        <v>759</v>
      </c>
      <c r="C8" s="495">
        <v>6</v>
      </c>
      <c r="D8" s="495" t="s">
        <v>5</v>
      </c>
      <c r="E8" s="620"/>
      <c r="F8" s="620"/>
      <c r="G8" s="621"/>
    </row>
    <row r="9" spans="1:7" ht="195">
      <c r="A9" s="495">
        <v>5</v>
      </c>
      <c r="B9" s="597" t="s">
        <v>760</v>
      </c>
      <c r="C9" s="495">
        <v>2</v>
      </c>
      <c r="D9" s="495" t="s">
        <v>5</v>
      </c>
      <c r="E9" s="620"/>
      <c r="F9" s="620"/>
      <c r="G9" s="621"/>
    </row>
    <row r="10" spans="1:7" ht="60">
      <c r="A10" s="495">
        <v>6</v>
      </c>
      <c r="B10" s="597" t="s">
        <v>761</v>
      </c>
      <c r="C10" s="495">
        <v>2</v>
      </c>
      <c r="D10" s="495" t="s">
        <v>5</v>
      </c>
      <c r="E10" s="620"/>
      <c r="F10" s="620"/>
      <c r="G10" s="621"/>
    </row>
    <row r="11" spans="1:7" ht="60">
      <c r="A11" s="495">
        <v>7</v>
      </c>
      <c r="B11" s="597" t="s">
        <v>762</v>
      </c>
      <c r="C11" s="495">
        <v>2</v>
      </c>
      <c r="D11" s="495" t="s">
        <v>5</v>
      </c>
      <c r="E11" s="620"/>
      <c r="F11" s="620"/>
      <c r="G11" s="621"/>
    </row>
    <row r="12" spans="1:7" ht="105">
      <c r="A12" s="495">
        <v>8</v>
      </c>
      <c r="B12" s="597" t="s">
        <v>763</v>
      </c>
      <c r="C12" s="495">
        <v>1</v>
      </c>
      <c r="D12" s="495" t="s">
        <v>5</v>
      </c>
      <c r="E12" s="620"/>
      <c r="F12" s="620"/>
      <c r="G12" s="621"/>
    </row>
    <row r="13" spans="1:7">
      <c r="A13" s="495">
        <v>9</v>
      </c>
      <c r="B13" s="622" t="s">
        <v>764</v>
      </c>
      <c r="C13" s="495">
        <v>12</v>
      </c>
      <c r="D13" s="495" t="s">
        <v>5</v>
      </c>
      <c r="E13" s="620"/>
      <c r="F13" s="620"/>
      <c r="G13" s="621"/>
    </row>
    <row r="14" spans="1:7">
      <c r="A14" s="495">
        <v>10</v>
      </c>
      <c r="B14" s="622" t="s">
        <v>765</v>
      </c>
      <c r="C14" s="495">
        <v>13520</v>
      </c>
      <c r="D14" s="495" t="s">
        <v>5</v>
      </c>
      <c r="E14" s="620"/>
      <c r="F14" s="620"/>
      <c r="G14" s="621"/>
    </row>
    <row r="15" spans="1:7">
      <c r="A15" s="623" t="s">
        <v>698</v>
      </c>
      <c r="B15" s="623"/>
      <c r="C15" s="623"/>
      <c r="D15" s="624"/>
      <c r="E15" s="620"/>
      <c r="F15" s="620"/>
      <c r="G15" s="621"/>
    </row>
    <row r="16" spans="1:7">
      <c r="A16" s="623" t="s">
        <v>10</v>
      </c>
      <c r="B16" s="623"/>
      <c r="C16" s="623"/>
      <c r="D16" s="624"/>
      <c r="E16" s="620"/>
      <c r="F16" s="620"/>
      <c r="G16" s="621"/>
    </row>
    <row r="17" spans="1:7">
      <c r="A17" s="625" t="s">
        <v>766</v>
      </c>
      <c r="B17" s="626"/>
      <c r="C17" s="626"/>
      <c r="D17" s="627"/>
      <c r="E17" s="485"/>
      <c r="F17" s="628"/>
      <c r="G17" s="628"/>
    </row>
    <row r="18" spans="1:7">
      <c r="A18" s="629"/>
      <c r="B18" s="630"/>
      <c r="C18" s="612"/>
      <c r="D18" s="631"/>
      <c r="E18" s="536"/>
      <c r="F18" s="536"/>
      <c r="G18" s="536"/>
    </row>
    <row r="19" spans="1:7">
      <c r="A19" s="632"/>
      <c r="B19" s="633"/>
      <c r="C19" s="634"/>
      <c r="D19" s="634"/>
      <c r="E19" s="612"/>
      <c r="F19" s="612"/>
      <c r="G19" s="612"/>
    </row>
    <row r="20" spans="1:7">
      <c r="A20" s="632"/>
      <c r="B20" s="633"/>
      <c r="C20" s="634"/>
      <c r="D20" s="634"/>
      <c r="E20" s="612"/>
      <c r="F20" s="612"/>
      <c r="G20" s="612"/>
    </row>
    <row r="21" spans="1:7">
      <c r="A21" s="632"/>
      <c r="B21" s="633"/>
      <c r="C21" s="634"/>
      <c r="D21" s="634"/>
      <c r="E21" s="612"/>
      <c r="F21" s="612"/>
      <c r="G21" s="612"/>
    </row>
    <row r="22" spans="1:7">
      <c r="A22" s="632"/>
      <c r="B22" s="633"/>
      <c r="C22" s="634"/>
      <c r="D22" s="634"/>
      <c r="E22" s="612"/>
      <c r="F22" s="612"/>
      <c r="G22" s="612"/>
    </row>
    <row r="23" spans="1:7">
      <c r="A23" s="635"/>
      <c r="B23" s="636"/>
      <c r="C23" s="634"/>
      <c r="D23" s="634"/>
      <c r="E23" s="612"/>
      <c r="F23" s="612"/>
      <c r="G23" s="612"/>
    </row>
    <row r="24" spans="1:7">
      <c r="A24" s="632"/>
      <c r="B24" s="633"/>
      <c r="C24" s="634"/>
      <c r="D24" s="634"/>
      <c r="E24" s="612"/>
      <c r="F24" s="612"/>
      <c r="G24" s="612"/>
    </row>
    <row r="25" spans="1:7">
      <c r="A25" s="632"/>
      <c r="B25" s="637"/>
      <c r="C25" s="634"/>
      <c r="D25" s="634"/>
      <c r="E25" s="612"/>
      <c r="F25" s="612"/>
      <c r="G25" s="612"/>
    </row>
    <row r="26" spans="1:7">
      <c r="A26" s="632"/>
      <c r="B26" s="633"/>
      <c r="C26" s="634"/>
      <c r="D26" s="634"/>
      <c r="E26" s="612"/>
      <c r="F26" s="612"/>
      <c r="G26" s="612"/>
    </row>
    <row r="27" spans="1:7">
      <c r="A27" s="632"/>
      <c r="B27" s="633"/>
      <c r="C27" s="634"/>
      <c r="D27" s="634"/>
      <c r="E27" s="612"/>
      <c r="F27" s="612"/>
      <c r="G27" s="612"/>
    </row>
    <row r="28" spans="1:7">
      <c r="A28" s="632"/>
      <c r="B28" s="633"/>
      <c r="C28" s="634"/>
      <c r="D28" s="634"/>
      <c r="E28" s="612"/>
      <c r="F28" s="612"/>
      <c r="G28" s="612"/>
    </row>
    <row r="29" spans="1:7">
      <c r="A29" s="632"/>
      <c r="B29" s="633"/>
      <c r="C29" s="634"/>
      <c r="D29" s="634"/>
      <c r="E29" s="612"/>
      <c r="F29" s="612"/>
      <c r="G29" s="612"/>
    </row>
    <row r="30" spans="1:7">
      <c r="A30" s="612"/>
      <c r="B30" s="612"/>
      <c r="C30" s="612"/>
      <c r="D30" s="612"/>
      <c r="E30" s="612"/>
      <c r="F30" s="612"/>
      <c r="G30" s="612"/>
    </row>
    <row r="31" spans="1:7">
      <c r="A31" s="612"/>
      <c r="B31" s="612"/>
      <c r="C31" s="612"/>
      <c r="D31" s="612"/>
      <c r="E31" s="612"/>
      <c r="F31" s="612"/>
      <c r="G31" s="612"/>
    </row>
  </sheetData>
  <mergeCells count="5">
    <mergeCell ref="A1:G1"/>
    <mergeCell ref="A3:G3"/>
    <mergeCell ref="A15:D15"/>
    <mergeCell ref="A16:D16"/>
    <mergeCell ref="A17:D17"/>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3"/>
  <sheetViews>
    <sheetView workbookViewId="0">
      <selection activeCell="H6" sqref="H6"/>
    </sheetView>
  </sheetViews>
  <sheetFormatPr defaultColWidth="8.85546875" defaultRowHeight="15"/>
  <cols>
    <col min="1" max="1" width="6.140625" style="383" customWidth="1"/>
    <col min="2" max="2" width="96.5703125" style="383" customWidth="1"/>
    <col min="3" max="3" width="10.7109375" style="383" customWidth="1"/>
    <col min="4" max="5" width="12.7109375" style="383" customWidth="1"/>
    <col min="6" max="6" width="14.7109375" style="383" customWidth="1"/>
    <col min="7" max="256" width="8.85546875" style="383"/>
    <col min="257" max="257" width="6.140625" style="383" customWidth="1"/>
    <col min="258" max="258" width="96.5703125" style="383" customWidth="1"/>
    <col min="259" max="259" width="10.7109375" style="383" customWidth="1"/>
    <col min="260" max="261" width="12.7109375" style="383" customWidth="1"/>
    <col min="262" max="262" width="14.7109375" style="383" customWidth="1"/>
    <col min="263" max="512" width="8.85546875" style="383"/>
    <col min="513" max="513" width="6.140625" style="383" customWidth="1"/>
    <col min="514" max="514" width="96.5703125" style="383" customWidth="1"/>
    <col min="515" max="515" width="10.7109375" style="383" customWidth="1"/>
    <col min="516" max="517" width="12.7109375" style="383" customWidth="1"/>
    <col min="518" max="518" width="14.7109375" style="383" customWidth="1"/>
    <col min="519" max="768" width="8.85546875" style="383"/>
    <col min="769" max="769" width="6.140625" style="383" customWidth="1"/>
    <col min="770" max="770" width="96.5703125" style="383" customWidth="1"/>
    <col min="771" max="771" width="10.7109375" style="383" customWidth="1"/>
    <col min="772" max="773" width="12.7109375" style="383" customWidth="1"/>
    <col min="774" max="774" width="14.7109375" style="383" customWidth="1"/>
    <col min="775" max="1024" width="8.85546875" style="383"/>
    <col min="1025" max="1025" width="6.140625" style="383" customWidth="1"/>
    <col min="1026" max="1026" width="96.5703125" style="383" customWidth="1"/>
    <col min="1027" max="1027" width="10.7109375" style="383" customWidth="1"/>
    <col min="1028" max="1029" width="12.7109375" style="383" customWidth="1"/>
    <col min="1030" max="1030" width="14.7109375" style="383" customWidth="1"/>
    <col min="1031" max="1280" width="8.85546875" style="383"/>
    <col min="1281" max="1281" width="6.140625" style="383" customWidth="1"/>
    <col min="1282" max="1282" width="96.5703125" style="383" customWidth="1"/>
    <col min="1283" max="1283" width="10.7109375" style="383" customWidth="1"/>
    <col min="1284" max="1285" width="12.7109375" style="383" customWidth="1"/>
    <col min="1286" max="1286" width="14.7109375" style="383" customWidth="1"/>
    <col min="1287" max="1536" width="8.85546875" style="383"/>
    <col min="1537" max="1537" width="6.140625" style="383" customWidth="1"/>
    <col min="1538" max="1538" width="96.5703125" style="383" customWidth="1"/>
    <col min="1539" max="1539" width="10.7109375" style="383" customWidth="1"/>
    <col min="1540" max="1541" width="12.7109375" style="383" customWidth="1"/>
    <col min="1542" max="1542" width="14.7109375" style="383" customWidth="1"/>
    <col min="1543" max="1792" width="8.85546875" style="383"/>
    <col min="1793" max="1793" width="6.140625" style="383" customWidth="1"/>
    <col min="1794" max="1794" width="96.5703125" style="383" customWidth="1"/>
    <col min="1795" max="1795" width="10.7109375" style="383" customWidth="1"/>
    <col min="1796" max="1797" width="12.7109375" style="383" customWidth="1"/>
    <col min="1798" max="1798" width="14.7109375" style="383" customWidth="1"/>
    <col min="1799" max="2048" width="8.85546875" style="383"/>
    <col min="2049" max="2049" width="6.140625" style="383" customWidth="1"/>
    <col min="2050" max="2050" width="96.5703125" style="383" customWidth="1"/>
    <col min="2051" max="2051" width="10.7109375" style="383" customWidth="1"/>
    <col min="2052" max="2053" width="12.7109375" style="383" customWidth="1"/>
    <col min="2054" max="2054" width="14.7109375" style="383" customWidth="1"/>
    <col min="2055" max="2304" width="8.85546875" style="383"/>
    <col min="2305" max="2305" width="6.140625" style="383" customWidth="1"/>
    <col min="2306" max="2306" width="96.5703125" style="383" customWidth="1"/>
    <col min="2307" max="2307" width="10.7109375" style="383" customWidth="1"/>
    <col min="2308" max="2309" width="12.7109375" style="383" customWidth="1"/>
    <col min="2310" max="2310" width="14.7109375" style="383" customWidth="1"/>
    <col min="2311" max="2560" width="8.85546875" style="383"/>
    <col min="2561" max="2561" width="6.140625" style="383" customWidth="1"/>
    <col min="2562" max="2562" width="96.5703125" style="383" customWidth="1"/>
    <col min="2563" max="2563" width="10.7109375" style="383" customWidth="1"/>
    <col min="2564" max="2565" width="12.7109375" style="383" customWidth="1"/>
    <col min="2566" max="2566" width="14.7109375" style="383" customWidth="1"/>
    <col min="2567" max="2816" width="8.85546875" style="383"/>
    <col min="2817" max="2817" width="6.140625" style="383" customWidth="1"/>
    <col min="2818" max="2818" width="96.5703125" style="383" customWidth="1"/>
    <col min="2819" max="2819" width="10.7109375" style="383" customWidth="1"/>
    <col min="2820" max="2821" width="12.7109375" style="383" customWidth="1"/>
    <col min="2822" max="2822" width="14.7109375" style="383" customWidth="1"/>
    <col min="2823" max="3072" width="8.85546875" style="383"/>
    <col min="3073" max="3073" width="6.140625" style="383" customWidth="1"/>
    <col min="3074" max="3074" width="96.5703125" style="383" customWidth="1"/>
    <col min="3075" max="3075" width="10.7109375" style="383" customWidth="1"/>
    <col min="3076" max="3077" width="12.7109375" style="383" customWidth="1"/>
    <col min="3078" max="3078" width="14.7109375" style="383" customWidth="1"/>
    <col min="3079" max="3328" width="8.85546875" style="383"/>
    <col min="3329" max="3329" width="6.140625" style="383" customWidth="1"/>
    <col min="3330" max="3330" width="96.5703125" style="383" customWidth="1"/>
    <col min="3331" max="3331" width="10.7109375" style="383" customWidth="1"/>
    <col min="3332" max="3333" width="12.7109375" style="383" customWidth="1"/>
    <col min="3334" max="3334" width="14.7109375" style="383" customWidth="1"/>
    <col min="3335" max="3584" width="8.85546875" style="383"/>
    <col min="3585" max="3585" width="6.140625" style="383" customWidth="1"/>
    <col min="3586" max="3586" width="96.5703125" style="383" customWidth="1"/>
    <col min="3587" max="3587" width="10.7109375" style="383" customWidth="1"/>
    <col min="3588" max="3589" width="12.7109375" style="383" customWidth="1"/>
    <col min="3590" max="3590" width="14.7109375" style="383" customWidth="1"/>
    <col min="3591" max="3840" width="8.85546875" style="383"/>
    <col min="3841" max="3841" width="6.140625" style="383" customWidth="1"/>
    <col min="3842" max="3842" width="96.5703125" style="383" customWidth="1"/>
    <col min="3843" max="3843" width="10.7109375" style="383" customWidth="1"/>
    <col min="3844" max="3845" width="12.7109375" style="383" customWidth="1"/>
    <col min="3846" max="3846" width="14.7109375" style="383" customWidth="1"/>
    <col min="3847" max="4096" width="8.85546875" style="383"/>
    <col min="4097" max="4097" width="6.140625" style="383" customWidth="1"/>
    <col min="4098" max="4098" width="96.5703125" style="383" customWidth="1"/>
    <col min="4099" max="4099" width="10.7109375" style="383" customWidth="1"/>
    <col min="4100" max="4101" width="12.7109375" style="383" customWidth="1"/>
    <col min="4102" max="4102" width="14.7109375" style="383" customWidth="1"/>
    <col min="4103" max="4352" width="8.85546875" style="383"/>
    <col min="4353" max="4353" width="6.140625" style="383" customWidth="1"/>
    <col min="4354" max="4354" width="96.5703125" style="383" customWidth="1"/>
    <col min="4355" max="4355" width="10.7109375" style="383" customWidth="1"/>
    <col min="4356" max="4357" width="12.7109375" style="383" customWidth="1"/>
    <col min="4358" max="4358" width="14.7109375" style="383" customWidth="1"/>
    <col min="4359" max="4608" width="8.85546875" style="383"/>
    <col min="4609" max="4609" width="6.140625" style="383" customWidth="1"/>
    <col min="4610" max="4610" width="96.5703125" style="383" customWidth="1"/>
    <col min="4611" max="4611" width="10.7109375" style="383" customWidth="1"/>
    <col min="4612" max="4613" width="12.7109375" style="383" customWidth="1"/>
    <col min="4614" max="4614" width="14.7109375" style="383" customWidth="1"/>
    <col min="4615" max="4864" width="8.85546875" style="383"/>
    <col min="4865" max="4865" width="6.140625" style="383" customWidth="1"/>
    <col min="4866" max="4866" width="96.5703125" style="383" customWidth="1"/>
    <col min="4867" max="4867" width="10.7109375" style="383" customWidth="1"/>
    <col min="4868" max="4869" width="12.7109375" style="383" customWidth="1"/>
    <col min="4870" max="4870" width="14.7109375" style="383" customWidth="1"/>
    <col min="4871" max="5120" width="8.85546875" style="383"/>
    <col min="5121" max="5121" width="6.140625" style="383" customWidth="1"/>
    <col min="5122" max="5122" width="96.5703125" style="383" customWidth="1"/>
    <col min="5123" max="5123" width="10.7109375" style="383" customWidth="1"/>
    <col min="5124" max="5125" width="12.7109375" style="383" customWidth="1"/>
    <col min="5126" max="5126" width="14.7109375" style="383" customWidth="1"/>
    <col min="5127" max="5376" width="8.85546875" style="383"/>
    <col min="5377" max="5377" width="6.140625" style="383" customWidth="1"/>
    <col min="5378" max="5378" width="96.5703125" style="383" customWidth="1"/>
    <col min="5379" max="5379" width="10.7109375" style="383" customWidth="1"/>
    <col min="5380" max="5381" width="12.7109375" style="383" customWidth="1"/>
    <col min="5382" max="5382" width="14.7109375" style="383" customWidth="1"/>
    <col min="5383" max="5632" width="8.85546875" style="383"/>
    <col min="5633" max="5633" width="6.140625" style="383" customWidth="1"/>
    <col min="5634" max="5634" width="96.5703125" style="383" customWidth="1"/>
    <col min="5635" max="5635" width="10.7109375" style="383" customWidth="1"/>
    <col min="5636" max="5637" width="12.7109375" style="383" customWidth="1"/>
    <col min="5638" max="5638" width="14.7109375" style="383" customWidth="1"/>
    <col min="5639" max="5888" width="8.85546875" style="383"/>
    <col min="5889" max="5889" width="6.140625" style="383" customWidth="1"/>
    <col min="5890" max="5890" width="96.5703125" style="383" customWidth="1"/>
    <col min="5891" max="5891" width="10.7109375" style="383" customWidth="1"/>
    <col min="5892" max="5893" width="12.7109375" style="383" customWidth="1"/>
    <col min="5894" max="5894" width="14.7109375" style="383" customWidth="1"/>
    <col min="5895" max="6144" width="8.85546875" style="383"/>
    <col min="6145" max="6145" width="6.140625" style="383" customWidth="1"/>
    <col min="6146" max="6146" width="96.5703125" style="383" customWidth="1"/>
    <col min="6147" max="6147" width="10.7109375" style="383" customWidth="1"/>
    <col min="6148" max="6149" width="12.7109375" style="383" customWidth="1"/>
    <col min="6150" max="6150" width="14.7109375" style="383" customWidth="1"/>
    <col min="6151" max="6400" width="8.85546875" style="383"/>
    <col min="6401" max="6401" width="6.140625" style="383" customWidth="1"/>
    <col min="6402" max="6402" width="96.5703125" style="383" customWidth="1"/>
    <col min="6403" max="6403" width="10.7109375" style="383" customWidth="1"/>
    <col min="6404" max="6405" width="12.7109375" style="383" customWidth="1"/>
    <col min="6406" max="6406" width="14.7109375" style="383" customWidth="1"/>
    <col min="6407" max="6656" width="8.85546875" style="383"/>
    <col min="6657" max="6657" width="6.140625" style="383" customWidth="1"/>
    <col min="6658" max="6658" width="96.5703125" style="383" customWidth="1"/>
    <col min="6659" max="6659" width="10.7109375" style="383" customWidth="1"/>
    <col min="6660" max="6661" width="12.7109375" style="383" customWidth="1"/>
    <col min="6662" max="6662" width="14.7109375" style="383" customWidth="1"/>
    <col min="6663" max="6912" width="8.85546875" style="383"/>
    <col min="6913" max="6913" width="6.140625" style="383" customWidth="1"/>
    <col min="6914" max="6914" width="96.5703125" style="383" customWidth="1"/>
    <col min="6915" max="6915" width="10.7109375" style="383" customWidth="1"/>
    <col min="6916" max="6917" width="12.7109375" style="383" customWidth="1"/>
    <col min="6918" max="6918" width="14.7109375" style="383" customWidth="1"/>
    <col min="6919" max="7168" width="8.85546875" style="383"/>
    <col min="7169" max="7169" width="6.140625" style="383" customWidth="1"/>
    <col min="7170" max="7170" width="96.5703125" style="383" customWidth="1"/>
    <col min="7171" max="7171" width="10.7109375" style="383" customWidth="1"/>
    <col min="7172" max="7173" width="12.7109375" style="383" customWidth="1"/>
    <col min="7174" max="7174" width="14.7109375" style="383" customWidth="1"/>
    <col min="7175" max="7424" width="8.85546875" style="383"/>
    <col min="7425" max="7425" width="6.140625" style="383" customWidth="1"/>
    <col min="7426" max="7426" width="96.5703125" style="383" customWidth="1"/>
    <col min="7427" max="7427" width="10.7109375" style="383" customWidth="1"/>
    <col min="7428" max="7429" width="12.7109375" style="383" customWidth="1"/>
    <col min="7430" max="7430" width="14.7109375" style="383" customWidth="1"/>
    <col min="7431" max="7680" width="8.85546875" style="383"/>
    <col min="7681" max="7681" width="6.140625" style="383" customWidth="1"/>
    <col min="7682" max="7682" width="96.5703125" style="383" customWidth="1"/>
    <col min="7683" max="7683" width="10.7109375" style="383" customWidth="1"/>
    <col min="7684" max="7685" width="12.7109375" style="383" customWidth="1"/>
    <col min="7686" max="7686" width="14.7109375" style="383" customWidth="1"/>
    <col min="7687" max="7936" width="8.85546875" style="383"/>
    <col min="7937" max="7937" width="6.140625" style="383" customWidth="1"/>
    <col min="7938" max="7938" width="96.5703125" style="383" customWidth="1"/>
    <col min="7939" max="7939" width="10.7109375" style="383" customWidth="1"/>
    <col min="7940" max="7941" width="12.7109375" style="383" customWidth="1"/>
    <col min="7942" max="7942" width="14.7109375" style="383" customWidth="1"/>
    <col min="7943" max="8192" width="8.85546875" style="383"/>
    <col min="8193" max="8193" width="6.140625" style="383" customWidth="1"/>
    <col min="8194" max="8194" width="96.5703125" style="383" customWidth="1"/>
    <col min="8195" max="8195" width="10.7109375" style="383" customWidth="1"/>
    <col min="8196" max="8197" width="12.7109375" style="383" customWidth="1"/>
    <col min="8198" max="8198" width="14.7109375" style="383" customWidth="1"/>
    <col min="8199" max="8448" width="8.85546875" style="383"/>
    <col min="8449" max="8449" width="6.140625" style="383" customWidth="1"/>
    <col min="8450" max="8450" width="96.5703125" style="383" customWidth="1"/>
    <col min="8451" max="8451" width="10.7109375" style="383" customWidth="1"/>
    <col min="8452" max="8453" width="12.7109375" style="383" customWidth="1"/>
    <col min="8454" max="8454" width="14.7109375" style="383" customWidth="1"/>
    <col min="8455" max="8704" width="8.85546875" style="383"/>
    <col min="8705" max="8705" width="6.140625" style="383" customWidth="1"/>
    <col min="8706" max="8706" width="96.5703125" style="383" customWidth="1"/>
    <col min="8707" max="8707" width="10.7109375" style="383" customWidth="1"/>
    <col min="8708" max="8709" width="12.7109375" style="383" customWidth="1"/>
    <col min="8710" max="8710" width="14.7109375" style="383" customWidth="1"/>
    <col min="8711" max="8960" width="8.85546875" style="383"/>
    <col min="8961" max="8961" width="6.140625" style="383" customWidth="1"/>
    <col min="8962" max="8962" width="96.5703125" style="383" customWidth="1"/>
    <col min="8963" max="8963" width="10.7109375" style="383" customWidth="1"/>
    <col min="8964" max="8965" width="12.7109375" style="383" customWidth="1"/>
    <col min="8966" max="8966" width="14.7109375" style="383" customWidth="1"/>
    <col min="8967" max="9216" width="8.85546875" style="383"/>
    <col min="9217" max="9217" width="6.140625" style="383" customWidth="1"/>
    <col min="9218" max="9218" width="96.5703125" style="383" customWidth="1"/>
    <col min="9219" max="9219" width="10.7109375" style="383" customWidth="1"/>
    <col min="9220" max="9221" width="12.7109375" style="383" customWidth="1"/>
    <col min="9222" max="9222" width="14.7109375" style="383" customWidth="1"/>
    <col min="9223" max="9472" width="8.85546875" style="383"/>
    <col min="9473" max="9473" width="6.140625" style="383" customWidth="1"/>
    <col min="9474" max="9474" width="96.5703125" style="383" customWidth="1"/>
    <col min="9475" max="9475" width="10.7109375" style="383" customWidth="1"/>
    <col min="9476" max="9477" width="12.7109375" style="383" customWidth="1"/>
    <col min="9478" max="9478" width="14.7109375" style="383" customWidth="1"/>
    <col min="9479" max="9728" width="8.85546875" style="383"/>
    <col min="9729" max="9729" width="6.140625" style="383" customWidth="1"/>
    <col min="9730" max="9730" width="96.5703125" style="383" customWidth="1"/>
    <col min="9731" max="9731" width="10.7109375" style="383" customWidth="1"/>
    <col min="9732" max="9733" width="12.7109375" style="383" customWidth="1"/>
    <col min="9734" max="9734" width="14.7109375" style="383" customWidth="1"/>
    <col min="9735" max="9984" width="8.85546875" style="383"/>
    <col min="9985" max="9985" width="6.140625" style="383" customWidth="1"/>
    <col min="9986" max="9986" width="96.5703125" style="383" customWidth="1"/>
    <col min="9987" max="9987" width="10.7109375" style="383" customWidth="1"/>
    <col min="9988" max="9989" width="12.7109375" style="383" customWidth="1"/>
    <col min="9990" max="9990" width="14.7109375" style="383" customWidth="1"/>
    <col min="9991" max="10240" width="8.85546875" style="383"/>
    <col min="10241" max="10241" width="6.140625" style="383" customWidth="1"/>
    <col min="10242" max="10242" width="96.5703125" style="383" customWidth="1"/>
    <col min="10243" max="10243" width="10.7109375" style="383" customWidth="1"/>
    <col min="10244" max="10245" width="12.7109375" style="383" customWidth="1"/>
    <col min="10246" max="10246" width="14.7109375" style="383" customWidth="1"/>
    <col min="10247" max="10496" width="8.85546875" style="383"/>
    <col min="10497" max="10497" width="6.140625" style="383" customWidth="1"/>
    <col min="10498" max="10498" width="96.5703125" style="383" customWidth="1"/>
    <col min="10499" max="10499" width="10.7109375" style="383" customWidth="1"/>
    <col min="10500" max="10501" width="12.7109375" style="383" customWidth="1"/>
    <col min="10502" max="10502" width="14.7109375" style="383" customWidth="1"/>
    <col min="10503" max="10752" width="8.85546875" style="383"/>
    <col min="10753" max="10753" width="6.140625" style="383" customWidth="1"/>
    <col min="10754" max="10754" width="96.5703125" style="383" customWidth="1"/>
    <col min="10755" max="10755" width="10.7109375" style="383" customWidth="1"/>
    <col min="10756" max="10757" width="12.7109375" style="383" customWidth="1"/>
    <col min="10758" max="10758" width="14.7109375" style="383" customWidth="1"/>
    <col min="10759" max="11008" width="8.85546875" style="383"/>
    <col min="11009" max="11009" width="6.140625" style="383" customWidth="1"/>
    <col min="11010" max="11010" width="96.5703125" style="383" customWidth="1"/>
    <col min="11011" max="11011" width="10.7109375" style="383" customWidth="1"/>
    <col min="11012" max="11013" width="12.7109375" style="383" customWidth="1"/>
    <col min="11014" max="11014" width="14.7109375" style="383" customWidth="1"/>
    <col min="11015" max="11264" width="8.85546875" style="383"/>
    <col min="11265" max="11265" width="6.140625" style="383" customWidth="1"/>
    <col min="11266" max="11266" width="96.5703125" style="383" customWidth="1"/>
    <col min="11267" max="11267" width="10.7109375" style="383" customWidth="1"/>
    <col min="11268" max="11269" width="12.7109375" style="383" customWidth="1"/>
    <col min="11270" max="11270" width="14.7109375" style="383" customWidth="1"/>
    <col min="11271" max="11520" width="8.85546875" style="383"/>
    <col min="11521" max="11521" width="6.140625" style="383" customWidth="1"/>
    <col min="11522" max="11522" width="96.5703125" style="383" customWidth="1"/>
    <col min="11523" max="11523" width="10.7109375" style="383" customWidth="1"/>
    <col min="11524" max="11525" width="12.7109375" style="383" customWidth="1"/>
    <col min="11526" max="11526" width="14.7109375" style="383" customWidth="1"/>
    <col min="11527" max="11776" width="8.85546875" style="383"/>
    <col min="11777" max="11777" width="6.140625" style="383" customWidth="1"/>
    <col min="11778" max="11778" width="96.5703125" style="383" customWidth="1"/>
    <col min="11779" max="11779" width="10.7109375" style="383" customWidth="1"/>
    <col min="11780" max="11781" width="12.7109375" style="383" customWidth="1"/>
    <col min="11782" max="11782" width="14.7109375" style="383" customWidth="1"/>
    <col min="11783" max="12032" width="8.85546875" style="383"/>
    <col min="12033" max="12033" width="6.140625" style="383" customWidth="1"/>
    <col min="12034" max="12034" width="96.5703125" style="383" customWidth="1"/>
    <col min="12035" max="12035" width="10.7109375" style="383" customWidth="1"/>
    <col min="12036" max="12037" width="12.7109375" style="383" customWidth="1"/>
    <col min="12038" max="12038" width="14.7109375" style="383" customWidth="1"/>
    <col min="12039" max="12288" width="8.85546875" style="383"/>
    <col min="12289" max="12289" width="6.140625" style="383" customWidth="1"/>
    <col min="12290" max="12290" width="96.5703125" style="383" customWidth="1"/>
    <col min="12291" max="12291" width="10.7109375" style="383" customWidth="1"/>
    <col min="12292" max="12293" width="12.7109375" style="383" customWidth="1"/>
    <col min="12294" max="12294" width="14.7109375" style="383" customWidth="1"/>
    <col min="12295" max="12544" width="8.85546875" style="383"/>
    <col min="12545" max="12545" width="6.140625" style="383" customWidth="1"/>
    <col min="12546" max="12546" width="96.5703125" style="383" customWidth="1"/>
    <col min="12547" max="12547" width="10.7109375" style="383" customWidth="1"/>
    <col min="12548" max="12549" width="12.7109375" style="383" customWidth="1"/>
    <col min="12550" max="12550" width="14.7109375" style="383" customWidth="1"/>
    <col min="12551" max="12800" width="8.85546875" style="383"/>
    <col min="12801" max="12801" width="6.140625" style="383" customWidth="1"/>
    <col min="12802" max="12802" width="96.5703125" style="383" customWidth="1"/>
    <col min="12803" max="12803" width="10.7109375" style="383" customWidth="1"/>
    <col min="12804" max="12805" width="12.7109375" style="383" customWidth="1"/>
    <col min="12806" max="12806" width="14.7109375" style="383" customWidth="1"/>
    <col min="12807" max="13056" width="8.85546875" style="383"/>
    <col min="13057" max="13057" width="6.140625" style="383" customWidth="1"/>
    <col min="13058" max="13058" width="96.5703125" style="383" customWidth="1"/>
    <col min="13059" max="13059" width="10.7109375" style="383" customWidth="1"/>
    <col min="13060" max="13061" width="12.7109375" style="383" customWidth="1"/>
    <col min="13062" max="13062" width="14.7109375" style="383" customWidth="1"/>
    <col min="13063" max="13312" width="8.85546875" style="383"/>
    <col min="13313" max="13313" width="6.140625" style="383" customWidth="1"/>
    <col min="13314" max="13314" width="96.5703125" style="383" customWidth="1"/>
    <col min="13315" max="13315" width="10.7109375" style="383" customWidth="1"/>
    <col min="13316" max="13317" width="12.7109375" style="383" customWidth="1"/>
    <col min="13318" max="13318" width="14.7109375" style="383" customWidth="1"/>
    <col min="13319" max="13568" width="8.85546875" style="383"/>
    <col min="13569" max="13569" width="6.140625" style="383" customWidth="1"/>
    <col min="13570" max="13570" width="96.5703125" style="383" customWidth="1"/>
    <col min="13571" max="13571" width="10.7109375" style="383" customWidth="1"/>
    <col min="13572" max="13573" width="12.7109375" style="383" customWidth="1"/>
    <col min="13574" max="13574" width="14.7109375" style="383" customWidth="1"/>
    <col min="13575" max="13824" width="8.85546875" style="383"/>
    <col min="13825" max="13825" width="6.140625" style="383" customWidth="1"/>
    <col min="13826" max="13826" width="96.5703125" style="383" customWidth="1"/>
    <col min="13827" max="13827" width="10.7109375" style="383" customWidth="1"/>
    <col min="13828" max="13829" width="12.7109375" style="383" customWidth="1"/>
    <col min="13830" max="13830" width="14.7109375" style="383" customWidth="1"/>
    <col min="13831" max="14080" width="8.85546875" style="383"/>
    <col min="14081" max="14081" width="6.140625" style="383" customWidth="1"/>
    <col min="14082" max="14082" width="96.5703125" style="383" customWidth="1"/>
    <col min="14083" max="14083" width="10.7109375" style="383" customWidth="1"/>
    <col min="14084" max="14085" width="12.7109375" style="383" customWidth="1"/>
    <col min="14086" max="14086" width="14.7109375" style="383" customWidth="1"/>
    <col min="14087" max="14336" width="8.85546875" style="383"/>
    <col min="14337" max="14337" width="6.140625" style="383" customWidth="1"/>
    <col min="14338" max="14338" width="96.5703125" style="383" customWidth="1"/>
    <col min="14339" max="14339" width="10.7109375" style="383" customWidth="1"/>
    <col min="14340" max="14341" width="12.7109375" style="383" customWidth="1"/>
    <col min="14342" max="14342" width="14.7109375" style="383" customWidth="1"/>
    <col min="14343" max="14592" width="8.85546875" style="383"/>
    <col min="14593" max="14593" width="6.140625" style="383" customWidth="1"/>
    <col min="14594" max="14594" width="96.5703125" style="383" customWidth="1"/>
    <col min="14595" max="14595" width="10.7109375" style="383" customWidth="1"/>
    <col min="14596" max="14597" width="12.7109375" style="383" customWidth="1"/>
    <col min="14598" max="14598" width="14.7109375" style="383" customWidth="1"/>
    <col min="14599" max="14848" width="8.85546875" style="383"/>
    <col min="14849" max="14849" width="6.140625" style="383" customWidth="1"/>
    <col min="14850" max="14850" width="96.5703125" style="383" customWidth="1"/>
    <col min="14851" max="14851" width="10.7109375" style="383" customWidth="1"/>
    <col min="14852" max="14853" width="12.7109375" style="383" customWidth="1"/>
    <col min="14854" max="14854" width="14.7109375" style="383" customWidth="1"/>
    <col min="14855" max="15104" width="8.85546875" style="383"/>
    <col min="15105" max="15105" width="6.140625" style="383" customWidth="1"/>
    <col min="15106" max="15106" width="96.5703125" style="383" customWidth="1"/>
    <col min="15107" max="15107" width="10.7109375" style="383" customWidth="1"/>
    <col min="15108" max="15109" width="12.7109375" style="383" customWidth="1"/>
    <col min="15110" max="15110" width="14.7109375" style="383" customWidth="1"/>
    <col min="15111" max="15360" width="8.85546875" style="383"/>
    <col min="15361" max="15361" width="6.140625" style="383" customWidth="1"/>
    <col min="15362" max="15362" width="96.5703125" style="383" customWidth="1"/>
    <col min="15363" max="15363" width="10.7109375" style="383" customWidth="1"/>
    <col min="15364" max="15365" width="12.7109375" style="383" customWidth="1"/>
    <col min="15366" max="15366" width="14.7109375" style="383" customWidth="1"/>
    <col min="15367" max="15616" width="8.85546875" style="383"/>
    <col min="15617" max="15617" width="6.140625" style="383" customWidth="1"/>
    <col min="15618" max="15618" width="96.5703125" style="383" customWidth="1"/>
    <col min="15619" max="15619" width="10.7109375" style="383" customWidth="1"/>
    <col min="15620" max="15621" width="12.7109375" style="383" customWidth="1"/>
    <col min="15622" max="15622" width="14.7109375" style="383" customWidth="1"/>
    <col min="15623" max="15872" width="8.85546875" style="383"/>
    <col min="15873" max="15873" width="6.140625" style="383" customWidth="1"/>
    <col min="15874" max="15874" width="96.5703125" style="383" customWidth="1"/>
    <col min="15875" max="15875" width="10.7109375" style="383" customWidth="1"/>
    <col min="15876" max="15877" width="12.7109375" style="383" customWidth="1"/>
    <col min="15878" max="15878" width="14.7109375" style="383" customWidth="1"/>
    <col min="15879" max="16128" width="8.85546875" style="383"/>
    <col min="16129" max="16129" width="6.140625" style="383" customWidth="1"/>
    <col min="16130" max="16130" width="96.5703125" style="383" customWidth="1"/>
    <col min="16131" max="16131" width="10.7109375" style="383" customWidth="1"/>
    <col min="16132" max="16133" width="12.7109375" style="383" customWidth="1"/>
    <col min="16134" max="16134" width="14.7109375" style="383" customWidth="1"/>
    <col min="16135" max="16384" width="8.85546875" style="383"/>
  </cols>
  <sheetData>
    <row r="1" spans="1:6">
      <c r="A1" s="640"/>
      <c r="B1" s="641"/>
      <c r="C1" s="640"/>
      <c r="D1" s="642"/>
      <c r="E1" s="642"/>
      <c r="F1" s="642"/>
    </row>
    <row r="2" spans="1:6">
      <c r="A2" s="643" t="s">
        <v>0</v>
      </c>
      <c r="B2" s="644"/>
      <c r="C2" s="644"/>
      <c r="D2" s="644"/>
      <c r="E2" s="644"/>
      <c r="F2" s="644"/>
    </row>
    <row r="3" spans="1:6">
      <c r="A3" s="645" t="s">
        <v>767</v>
      </c>
      <c r="B3" s="646"/>
      <c r="C3" s="646"/>
      <c r="D3" s="646"/>
      <c r="E3" s="646"/>
      <c r="F3" s="647"/>
    </row>
    <row r="4" spans="1:6">
      <c r="A4" s="648" t="s">
        <v>754</v>
      </c>
      <c r="B4" s="648" t="s">
        <v>755</v>
      </c>
      <c r="C4" s="648" t="s">
        <v>417</v>
      </c>
      <c r="D4" s="649" t="s">
        <v>18</v>
      </c>
      <c r="E4" s="650"/>
      <c r="F4" s="638"/>
    </row>
    <row r="5" spans="1:6">
      <c r="A5" s="651"/>
      <c r="B5" s="651"/>
      <c r="C5" s="651"/>
      <c r="D5" s="652" t="s">
        <v>768</v>
      </c>
      <c r="E5" s="653" t="s">
        <v>769</v>
      </c>
      <c r="F5" s="639"/>
    </row>
    <row r="6" spans="1:6" ht="409.5">
      <c r="A6" s="654">
        <v>1</v>
      </c>
      <c r="B6" s="655" t="s">
        <v>770</v>
      </c>
      <c r="C6" s="654">
        <v>1</v>
      </c>
      <c r="D6" s="656"/>
      <c r="E6" s="657"/>
      <c r="F6" s="656"/>
    </row>
    <row r="7" spans="1:6" ht="75">
      <c r="A7" s="654">
        <v>2</v>
      </c>
      <c r="B7" s="658" t="s">
        <v>771</v>
      </c>
      <c r="C7" s="654">
        <v>1</v>
      </c>
      <c r="D7" s="656"/>
      <c r="E7" s="656"/>
      <c r="F7" s="656">
        <f>(D7+E7)*C7</f>
        <v>0</v>
      </c>
    </row>
    <row r="8" spans="1:6">
      <c r="A8" s="659"/>
      <c r="B8" s="660" t="s">
        <v>772</v>
      </c>
      <c r="C8" s="659"/>
      <c r="D8" s="661"/>
      <c r="E8" s="661"/>
      <c r="F8" s="662">
        <f>SUM(F6:F7)</f>
        <v>0</v>
      </c>
    </row>
    <row r="9" spans="1:6">
      <c r="A9" s="663"/>
      <c r="B9" s="664" t="s">
        <v>12</v>
      </c>
      <c r="C9" s="663"/>
      <c r="D9" s="665"/>
      <c r="E9" s="665"/>
      <c r="F9" s="665"/>
    </row>
    <row r="10" spans="1:6">
      <c r="A10" s="666"/>
      <c r="B10" s="667" t="s">
        <v>11</v>
      </c>
      <c r="C10" s="663"/>
      <c r="D10" s="663"/>
      <c r="E10" s="663"/>
      <c r="F10" s="663"/>
    </row>
    <row r="11" spans="1:6">
      <c r="A11" s="668"/>
      <c r="B11" s="669"/>
      <c r="C11" s="670"/>
      <c r="D11" s="671"/>
      <c r="E11" s="671"/>
      <c r="F11" s="671"/>
    </row>
    <row r="12" spans="1:6">
      <c r="A12" s="672"/>
      <c r="B12" s="673"/>
      <c r="C12" s="674"/>
      <c r="D12" s="640"/>
      <c r="E12" s="640"/>
      <c r="F12" s="640"/>
    </row>
    <row r="13" spans="1:6">
      <c r="A13" s="672"/>
      <c r="B13" s="673"/>
      <c r="C13" s="674"/>
      <c r="D13" s="640"/>
      <c r="E13" s="640"/>
      <c r="F13" s="640"/>
    </row>
    <row r="14" spans="1:6">
      <c r="A14" s="672"/>
      <c r="B14" s="673"/>
      <c r="C14" s="674"/>
      <c r="D14" s="640"/>
      <c r="E14" s="640"/>
      <c r="F14" s="640"/>
    </row>
    <row r="15" spans="1:6">
      <c r="A15" s="675"/>
      <c r="B15" s="676"/>
      <c r="C15" s="674"/>
      <c r="D15" s="640"/>
      <c r="E15" s="640"/>
      <c r="F15" s="640"/>
    </row>
    <row r="16" spans="1:6">
      <c r="A16" s="672"/>
      <c r="B16" s="673"/>
      <c r="C16" s="674"/>
      <c r="D16" s="640"/>
      <c r="E16" s="640"/>
      <c r="F16" s="640"/>
    </row>
    <row r="17" spans="1:6">
      <c r="A17" s="672"/>
      <c r="B17" s="677"/>
      <c r="C17" s="674"/>
      <c r="D17" s="640"/>
      <c r="E17" s="640"/>
      <c r="F17" s="640"/>
    </row>
    <row r="18" spans="1:6">
      <c r="A18" s="672"/>
      <c r="B18" s="673"/>
      <c r="C18" s="674"/>
      <c r="D18" s="640"/>
      <c r="E18" s="640"/>
      <c r="F18" s="640"/>
    </row>
    <row r="19" spans="1:6">
      <c r="A19" s="672"/>
      <c r="B19" s="673"/>
      <c r="C19" s="674"/>
      <c r="D19" s="640"/>
      <c r="E19" s="640"/>
      <c r="F19" s="640"/>
    </row>
    <row r="20" spans="1:6">
      <c r="A20" s="672"/>
      <c r="B20" s="673"/>
      <c r="C20" s="674"/>
      <c r="D20" s="640"/>
      <c r="E20" s="640"/>
      <c r="F20" s="640"/>
    </row>
    <row r="21" spans="1:6">
      <c r="A21" s="672"/>
      <c r="B21" s="673"/>
      <c r="C21" s="674"/>
      <c r="D21" s="640"/>
      <c r="E21" s="640"/>
      <c r="F21" s="640"/>
    </row>
    <row r="22" spans="1:6">
      <c r="A22" s="640"/>
      <c r="B22" s="640"/>
      <c r="C22" s="640"/>
      <c r="D22" s="640"/>
      <c r="E22" s="640"/>
      <c r="F22" s="640"/>
    </row>
    <row r="23" spans="1:6">
      <c r="A23" s="640"/>
      <c r="B23" s="640"/>
      <c r="C23" s="640"/>
      <c r="D23" s="640"/>
      <c r="E23" s="640"/>
      <c r="F23" s="640"/>
    </row>
  </sheetData>
  <mergeCells count="7">
    <mergeCell ref="A2:F2"/>
    <mergeCell ref="A3:F3"/>
    <mergeCell ref="A4:A5"/>
    <mergeCell ref="B4:B5"/>
    <mergeCell ref="C4:C5"/>
    <mergeCell ref="D4:E4"/>
    <mergeCell ref="F4:F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J6" sqref="J6"/>
    </sheetView>
  </sheetViews>
  <sheetFormatPr defaultRowHeight="15"/>
  <cols>
    <col min="2" max="2" width="42.140625" customWidth="1"/>
    <col min="5" max="5" width="13" customWidth="1"/>
    <col min="6" max="6" width="13.42578125" customWidth="1"/>
  </cols>
  <sheetData>
    <row r="1" spans="1:6" ht="21">
      <c r="A1" s="678" t="s">
        <v>773</v>
      </c>
      <c r="B1" s="679"/>
      <c r="C1" s="679"/>
      <c r="D1" s="679"/>
      <c r="E1" s="679"/>
      <c r="F1" s="680"/>
    </row>
    <row r="2" spans="1:6">
      <c r="A2" s="681" t="s">
        <v>774</v>
      </c>
      <c r="B2" s="682" t="s">
        <v>16</v>
      </c>
      <c r="C2" s="681" t="s">
        <v>4</v>
      </c>
      <c r="D2" s="681" t="s">
        <v>17</v>
      </c>
      <c r="E2" s="681" t="s">
        <v>775</v>
      </c>
      <c r="F2" s="681" t="s">
        <v>776</v>
      </c>
    </row>
    <row r="3" spans="1:6">
      <c r="A3" s="681"/>
      <c r="B3" s="683" t="s">
        <v>777</v>
      </c>
      <c r="C3" s="681"/>
      <c r="D3" s="681"/>
      <c r="E3" s="681"/>
      <c r="F3" s="681"/>
    </row>
    <row r="4" spans="1:6" ht="45">
      <c r="A4" s="681">
        <v>1</v>
      </c>
      <c r="B4" s="684" t="s">
        <v>778</v>
      </c>
      <c r="C4" s="681" t="s">
        <v>174</v>
      </c>
      <c r="D4" s="681">
        <v>1</v>
      </c>
      <c r="E4" s="681"/>
      <c r="F4" s="681"/>
    </row>
    <row r="5" spans="1:6">
      <c r="A5" s="681"/>
      <c r="B5" s="685" t="s">
        <v>779</v>
      </c>
      <c r="C5" s="681"/>
      <c r="D5" s="681"/>
      <c r="E5" s="681"/>
      <c r="F5" s="681"/>
    </row>
    <row r="6" spans="1:6" ht="75">
      <c r="A6" s="681">
        <v>2</v>
      </c>
      <c r="B6" s="684" t="s">
        <v>780</v>
      </c>
      <c r="C6" s="681" t="s">
        <v>174</v>
      </c>
      <c r="D6" s="681">
        <v>1</v>
      </c>
      <c r="E6" s="681"/>
      <c r="F6" s="681"/>
    </row>
    <row r="7" spans="1:6" ht="45">
      <c r="A7" s="681">
        <v>3</v>
      </c>
      <c r="B7" s="684" t="s">
        <v>781</v>
      </c>
      <c r="C7" s="681" t="s">
        <v>174</v>
      </c>
      <c r="D7" s="681">
        <v>1</v>
      </c>
      <c r="E7" s="681"/>
      <c r="F7" s="681"/>
    </row>
    <row r="8" spans="1:6">
      <c r="A8" s="681"/>
      <c r="B8" s="683" t="s">
        <v>782</v>
      </c>
      <c r="C8" s="681"/>
      <c r="D8" s="681"/>
      <c r="E8" s="681"/>
      <c r="F8" s="681"/>
    </row>
    <row r="9" spans="1:6" ht="75">
      <c r="A9" s="681">
        <v>4</v>
      </c>
      <c r="B9" s="684" t="s">
        <v>783</v>
      </c>
      <c r="C9" s="681" t="s">
        <v>174</v>
      </c>
      <c r="D9" s="681">
        <v>2</v>
      </c>
      <c r="E9" s="681"/>
      <c r="F9" s="681"/>
    </row>
    <row r="10" spans="1:6" ht="45">
      <c r="A10" s="681">
        <v>5</v>
      </c>
      <c r="B10" s="684" t="s">
        <v>784</v>
      </c>
      <c r="C10" s="681" t="s">
        <v>174</v>
      </c>
      <c r="D10" s="681">
        <v>2</v>
      </c>
      <c r="E10" s="681"/>
      <c r="F10" s="681"/>
    </row>
    <row r="11" spans="1:6">
      <c r="A11" s="681"/>
      <c r="B11" s="683" t="s">
        <v>785</v>
      </c>
      <c r="C11" s="681"/>
      <c r="D11" s="681"/>
      <c r="E11" s="681"/>
      <c r="F11" s="681"/>
    </row>
    <row r="12" spans="1:6" ht="45">
      <c r="A12" s="681">
        <v>6</v>
      </c>
      <c r="B12" s="684" t="s">
        <v>786</v>
      </c>
      <c r="C12" s="681" t="s">
        <v>174</v>
      </c>
      <c r="D12" s="681">
        <v>4</v>
      </c>
      <c r="E12" s="681"/>
      <c r="F12" s="681"/>
    </row>
    <row r="13" spans="1:6">
      <c r="A13" s="681"/>
      <c r="B13" s="683" t="s">
        <v>787</v>
      </c>
      <c r="C13" s="681"/>
      <c r="D13" s="681"/>
      <c r="E13" s="681"/>
      <c r="F13" s="681"/>
    </row>
    <row r="14" spans="1:6">
      <c r="A14" s="681">
        <v>7</v>
      </c>
      <c r="B14" s="684" t="s">
        <v>788</v>
      </c>
      <c r="C14" s="681" t="s">
        <v>789</v>
      </c>
      <c r="D14" s="681">
        <v>3</v>
      </c>
      <c r="E14" s="681"/>
      <c r="F14" s="681"/>
    </row>
    <row r="15" spans="1:6" ht="45">
      <c r="A15" s="681">
        <v>8</v>
      </c>
      <c r="B15" s="684" t="s">
        <v>790</v>
      </c>
      <c r="C15" s="681" t="s">
        <v>789</v>
      </c>
      <c r="D15" s="681">
        <v>3</v>
      </c>
      <c r="E15" s="681"/>
      <c r="F15" s="681"/>
    </row>
    <row r="16" spans="1:6">
      <c r="A16" s="681"/>
      <c r="B16" s="683" t="s">
        <v>791</v>
      </c>
      <c r="C16" s="681"/>
      <c r="D16" s="681"/>
      <c r="E16" s="681"/>
      <c r="F16" s="681"/>
    </row>
    <row r="17" spans="1:6" ht="60">
      <c r="A17" s="681">
        <v>9</v>
      </c>
      <c r="B17" s="684" t="s">
        <v>792</v>
      </c>
      <c r="C17" s="681" t="s">
        <v>174</v>
      </c>
      <c r="D17" s="681">
        <v>1</v>
      </c>
      <c r="E17" s="681"/>
      <c r="F17" s="681"/>
    </row>
    <row r="18" spans="1:6" ht="45">
      <c r="A18" s="681">
        <v>10</v>
      </c>
      <c r="B18" s="684" t="s">
        <v>793</v>
      </c>
      <c r="C18" s="681" t="s">
        <v>174</v>
      </c>
      <c r="D18" s="681">
        <v>1</v>
      </c>
      <c r="E18" s="681"/>
      <c r="F18" s="681"/>
    </row>
    <row r="19" spans="1:6" ht="30">
      <c r="A19" s="681">
        <v>11</v>
      </c>
      <c r="B19" s="684" t="s">
        <v>794</v>
      </c>
      <c r="C19" s="681" t="s">
        <v>174</v>
      </c>
      <c r="D19" s="681">
        <v>1</v>
      </c>
      <c r="E19" s="681"/>
      <c r="F19" s="681"/>
    </row>
    <row r="20" spans="1:6">
      <c r="A20" s="681"/>
      <c r="B20" s="683" t="s">
        <v>795</v>
      </c>
      <c r="C20" s="681"/>
      <c r="D20" s="681"/>
      <c r="E20" s="681"/>
      <c r="F20" s="681"/>
    </row>
    <row r="21" spans="1:6" ht="30">
      <c r="A21" s="681">
        <v>12</v>
      </c>
      <c r="B21" s="684" t="s">
        <v>796</v>
      </c>
      <c r="C21" s="681" t="s">
        <v>174</v>
      </c>
      <c r="D21" s="681">
        <v>1</v>
      </c>
      <c r="E21" s="681"/>
      <c r="F21" s="681"/>
    </row>
    <row r="22" spans="1:6" ht="30">
      <c r="A22" s="681">
        <v>13</v>
      </c>
      <c r="B22" s="684" t="s">
        <v>797</v>
      </c>
      <c r="C22" s="681" t="s">
        <v>798</v>
      </c>
      <c r="D22" s="681">
        <v>225</v>
      </c>
      <c r="E22" s="681"/>
      <c r="F22" s="681"/>
    </row>
    <row r="23" spans="1:6" ht="45">
      <c r="A23" s="681">
        <v>14</v>
      </c>
      <c r="B23" s="684" t="s">
        <v>799</v>
      </c>
      <c r="C23" s="681" t="s">
        <v>174</v>
      </c>
      <c r="D23" s="681">
        <v>150</v>
      </c>
      <c r="E23" s="681"/>
      <c r="F23" s="681"/>
    </row>
    <row r="24" spans="1:6">
      <c r="A24" s="681"/>
      <c r="B24" s="682" t="s">
        <v>20</v>
      </c>
      <c r="C24" s="681"/>
      <c r="D24" s="681"/>
      <c r="E24" s="681"/>
      <c r="F24" s="681"/>
    </row>
    <row r="25" spans="1:6">
      <c r="A25" s="681"/>
      <c r="B25" s="682" t="s">
        <v>10</v>
      </c>
      <c r="C25" s="681"/>
      <c r="D25" s="681"/>
      <c r="E25" s="681"/>
      <c r="F25" s="681"/>
    </row>
    <row r="26" spans="1:6">
      <c r="A26" s="681"/>
      <c r="B26" s="686" t="s">
        <v>800</v>
      </c>
      <c r="C26" s="681"/>
      <c r="D26" s="681"/>
      <c r="E26" s="681"/>
      <c r="F26" s="681">
        <f>SUM(F4:F23)</f>
        <v>0</v>
      </c>
    </row>
    <row r="27" spans="1:6">
      <c r="A27" s="681"/>
      <c r="B27" s="682"/>
      <c r="C27" s="681"/>
      <c r="D27" s="681"/>
      <c r="E27" s="681"/>
      <c r="F27" s="681"/>
    </row>
  </sheetData>
  <mergeCells count="1">
    <mergeCell ref="A1:F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7"/>
  <sheetViews>
    <sheetView workbookViewId="0">
      <selection activeCell="J6" sqref="J6"/>
    </sheetView>
  </sheetViews>
  <sheetFormatPr defaultRowHeight="15"/>
  <cols>
    <col min="2" max="2" width="71" customWidth="1"/>
    <col min="4" max="4" width="10.5703125" customWidth="1"/>
    <col min="5" max="5" width="15.42578125" customWidth="1"/>
    <col min="6" max="6" width="16.5703125" customWidth="1"/>
  </cols>
  <sheetData>
    <row r="2" spans="1:6">
      <c r="A2" s="687" t="s">
        <v>801</v>
      </c>
      <c r="B2" s="688"/>
      <c r="C2" s="688"/>
      <c r="D2" s="688"/>
      <c r="E2" s="688"/>
      <c r="F2" s="689"/>
    </row>
    <row r="3" spans="1:6">
      <c r="A3" s="690"/>
      <c r="B3" s="690"/>
      <c r="C3" s="690"/>
      <c r="D3" s="690"/>
      <c r="E3" s="690"/>
      <c r="F3" s="690"/>
    </row>
    <row r="4" spans="1:6">
      <c r="A4" s="691" t="s">
        <v>802</v>
      </c>
      <c r="B4" s="691" t="s">
        <v>803</v>
      </c>
      <c r="C4" s="691" t="s">
        <v>804</v>
      </c>
      <c r="D4" s="691" t="s">
        <v>805</v>
      </c>
      <c r="E4" s="691" t="s">
        <v>806</v>
      </c>
      <c r="F4" s="691" t="s">
        <v>807</v>
      </c>
    </row>
    <row r="5" spans="1:6">
      <c r="A5" s="692"/>
      <c r="B5" s="692" t="s">
        <v>808</v>
      </c>
      <c r="C5" s="692"/>
      <c r="D5" s="692"/>
      <c r="E5" s="692"/>
      <c r="F5" s="692"/>
    </row>
    <row r="6" spans="1:6" ht="409.5">
      <c r="A6" s="692"/>
      <c r="B6" s="693" t="s">
        <v>809</v>
      </c>
      <c r="C6" s="694" t="s">
        <v>174</v>
      </c>
      <c r="D6" s="694">
        <v>1</v>
      </c>
      <c r="E6" s="694"/>
      <c r="F6" s="694"/>
    </row>
    <row r="7" spans="1:6">
      <c r="A7" s="690"/>
      <c r="B7" s="692" t="s">
        <v>810</v>
      </c>
      <c r="C7" s="690"/>
      <c r="D7" s="695"/>
      <c r="E7" s="695"/>
      <c r="F7" s="694">
        <f>SUM(F6:F6)</f>
        <v>0</v>
      </c>
    </row>
  </sheetData>
  <mergeCells count="1">
    <mergeCell ref="A2:F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5"/>
  <sheetViews>
    <sheetView workbookViewId="0">
      <selection activeCell="L24" sqref="L24"/>
    </sheetView>
  </sheetViews>
  <sheetFormatPr defaultRowHeight="15"/>
  <cols>
    <col min="2" max="2" width="45.85546875" customWidth="1"/>
  </cols>
  <sheetData>
    <row r="2" spans="1:6">
      <c r="A2" s="687" t="s">
        <v>811</v>
      </c>
      <c r="B2" s="688"/>
      <c r="C2" s="688"/>
      <c r="D2" s="688"/>
      <c r="E2" s="688"/>
      <c r="F2" s="689"/>
    </row>
    <row r="3" spans="1:6">
      <c r="A3" s="690"/>
      <c r="B3" s="690"/>
      <c r="C3" s="690"/>
      <c r="D3" s="690"/>
      <c r="E3" s="690"/>
      <c r="F3" s="690"/>
    </row>
    <row r="4" spans="1:6" ht="30">
      <c r="A4" s="696" t="s">
        <v>802</v>
      </c>
      <c r="B4" s="696" t="s">
        <v>803</v>
      </c>
      <c r="C4" s="696" t="s">
        <v>804</v>
      </c>
      <c r="D4" s="696" t="s">
        <v>805</v>
      </c>
      <c r="E4" s="696" t="s">
        <v>806</v>
      </c>
      <c r="F4" s="696" t="s">
        <v>807</v>
      </c>
    </row>
    <row r="5" spans="1:6">
      <c r="A5" s="694" t="s">
        <v>812</v>
      </c>
      <c r="B5" s="697" t="s">
        <v>813</v>
      </c>
      <c r="C5" s="690"/>
      <c r="D5" s="690"/>
      <c r="E5" s="690"/>
      <c r="F5" s="690"/>
    </row>
    <row r="6" spans="1:6" ht="30">
      <c r="A6" s="695">
        <v>1</v>
      </c>
      <c r="B6" s="698" t="s">
        <v>814</v>
      </c>
      <c r="C6" s="695" t="s">
        <v>815</v>
      </c>
      <c r="D6" s="695">
        <v>2</v>
      </c>
      <c r="E6" s="695"/>
      <c r="F6" s="695"/>
    </row>
    <row r="7" spans="1:6">
      <c r="A7" s="695"/>
      <c r="B7" s="698"/>
      <c r="C7" s="695"/>
      <c r="D7" s="695"/>
      <c r="E7" s="695"/>
      <c r="F7" s="695"/>
    </row>
    <row r="8" spans="1:6">
      <c r="A8" s="694" t="s">
        <v>816</v>
      </c>
      <c r="B8" s="697" t="s">
        <v>817</v>
      </c>
      <c r="C8" s="695"/>
      <c r="D8" s="695"/>
      <c r="E8" s="695"/>
      <c r="F8" s="695"/>
    </row>
    <row r="9" spans="1:6" ht="30">
      <c r="A9" s="695">
        <v>1</v>
      </c>
      <c r="B9" s="698" t="s">
        <v>818</v>
      </c>
      <c r="C9" s="695" t="s">
        <v>819</v>
      </c>
      <c r="D9" s="695">
        <v>2</v>
      </c>
      <c r="E9" s="695"/>
      <c r="F9" s="695"/>
    </row>
    <row r="10" spans="1:6">
      <c r="A10" s="695"/>
      <c r="B10" s="698"/>
      <c r="C10" s="695"/>
      <c r="D10" s="695"/>
      <c r="E10" s="695"/>
      <c r="F10" s="695"/>
    </row>
    <row r="11" spans="1:6">
      <c r="A11" s="695">
        <v>2</v>
      </c>
      <c r="B11" s="698" t="s">
        <v>820</v>
      </c>
      <c r="C11" s="695" t="s">
        <v>819</v>
      </c>
      <c r="D11" s="695">
        <v>2</v>
      </c>
      <c r="E11" s="695"/>
      <c r="F11" s="695"/>
    </row>
    <row r="12" spans="1:6">
      <c r="A12" s="695"/>
      <c r="B12" s="698"/>
      <c r="C12" s="695"/>
      <c r="D12" s="695"/>
      <c r="E12" s="695"/>
      <c r="F12" s="695"/>
    </row>
    <row r="13" spans="1:6" ht="30">
      <c r="A13" s="695">
        <v>3</v>
      </c>
      <c r="B13" s="698" t="s">
        <v>821</v>
      </c>
      <c r="C13" s="695" t="s">
        <v>819</v>
      </c>
      <c r="D13" s="695">
        <v>1</v>
      </c>
      <c r="E13" s="695"/>
      <c r="F13" s="695"/>
    </row>
    <row r="14" spans="1:6">
      <c r="A14" s="695"/>
      <c r="B14" s="698"/>
      <c r="C14" s="695"/>
      <c r="D14" s="695"/>
      <c r="E14" s="695"/>
      <c r="F14" s="695"/>
    </row>
    <row r="15" spans="1:6">
      <c r="A15" s="690"/>
      <c r="B15" s="692" t="s">
        <v>810</v>
      </c>
      <c r="C15" s="690"/>
      <c r="D15" s="695"/>
      <c r="E15" s="695"/>
      <c r="F15" s="694">
        <f>SUM(F6:F14)</f>
        <v>0</v>
      </c>
    </row>
  </sheetData>
  <mergeCells count="1">
    <mergeCell ref="A2:F2"/>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8"/>
  <sheetViews>
    <sheetView tabSelected="1" workbookViewId="0">
      <selection activeCell="H25" sqref="H25"/>
    </sheetView>
  </sheetViews>
  <sheetFormatPr defaultRowHeight="15"/>
  <cols>
    <col min="2" max="2" width="66.42578125" customWidth="1"/>
    <col min="4" max="4" width="11.42578125" customWidth="1"/>
    <col min="5" max="5" width="11.85546875" customWidth="1"/>
    <col min="6" max="6" width="12.7109375" customWidth="1"/>
  </cols>
  <sheetData>
    <row r="1" spans="1:6">
      <c r="A1" s="687" t="s">
        <v>822</v>
      </c>
      <c r="B1" s="688"/>
      <c r="C1" s="688"/>
      <c r="D1" s="688"/>
      <c r="E1" s="688"/>
      <c r="F1" s="689"/>
    </row>
    <row r="2" spans="1:6">
      <c r="A2" s="687" t="s">
        <v>823</v>
      </c>
      <c r="B2" s="688"/>
      <c r="C2" s="688"/>
      <c r="D2" s="688"/>
      <c r="E2" s="688"/>
      <c r="F2" s="689"/>
    </row>
    <row r="3" spans="1:6">
      <c r="A3" s="690"/>
      <c r="B3" s="690"/>
      <c r="C3" s="690"/>
      <c r="D3" s="690"/>
      <c r="E3" s="690"/>
      <c r="F3" s="690"/>
    </row>
    <row r="4" spans="1:6">
      <c r="A4" s="699" t="s">
        <v>802</v>
      </c>
      <c r="B4" s="699" t="s">
        <v>803</v>
      </c>
      <c r="C4" s="699" t="s">
        <v>804</v>
      </c>
      <c r="D4" s="699" t="s">
        <v>805</v>
      </c>
      <c r="E4" s="699" t="s">
        <v>806</v>
      </c>
      <c r="F4" s="699" t="s">
        <v>807</v>
      </c>
    </row>
    <row r="5" spans="1:6" ht="30">
      <c r="A5" s="695">
        <v>1</v>
      </c>
      <c r="B5" s="698" t="s">
        <v>824</v>
      </c>
      <c r="C5" s="695" t="s">
        <v>819</v>
      </c>
      <c r="D5" s="695">
        <v>1</v>
      </c>
      <c r="E5" s="695"/>
      <c r="F5" s="695">
        <f>D5*E5</f>
        <v>0</v>
      </c>
    </row>
    <row r="6" spans="1:6" ht="30">
      <c r="A6" s="695">
        <v>2</v>
      </c>
      <c r="B6" s="698" t="s">
        <v>825</v>
      </c>
      <c r="C6" s="695" t="s">
        <v>819</v>
      </c>
      <c r="D6" s="695">
        <v>1</v>
      </c>
      <c r="E6" s="695"/>
      <c r="F6" s="695">
        <f t="shared" ref="F6:F7" si="0">D6*E6</f>
        <v>0</v>
      </c>
    </row>
    <row r="7" spans="1:6">
      <c r="A7" s="695">
        <v>5</v>
      </c>
      <c r="B7" s="690" t="s">
        <v>826</v>
      </c>
      <c r="C7" s="695" t="s">
        <v>819</v>
      </c>
      <c r="D7" s="695">
        <v>1</v>
      </c>
      <c r="E7" s="695"/>
      <c r="F7" s="695">
        <f t="shared" si="0"/>
        <v>0</v>
      </c>
    </row>
    <row r="8" spans="1:6">
      <c r="A8" s="692"/>
      <c r="B8" s="692" t="s">
        <v>810</v>
      </c>
      <c r="C8" s="694"/>
      <c r="D8" s="694"/>
      <c r="E8" s="694"/>
      <c r="F8" s="694">
        <f>SUM(F5:F7)</f>
        <v>0</v>
      </c>
    </row>
  </sheetData>
  <mergeCells count="2">
    <mergeCell ref="A1:F1"/>
    <mergeCell ref="A2:F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02"/>
  <sheetViews>
    <sheetView workbookViewId="0">
      <selection activeCell="L5" sqref="L5"/>
    </sheetView>
  </sheetViews>
  <sheetFormatPr defaultColWidth="10.28515625" defaultRowHeight="15"/>
  <cols>
    <col min="1" max="1" width="9.42578125" style="250" customWidth="1"/>
    <col min="2" max="2" width="10.7109375" style="251" customWidth="1"/>
    <col min="3" max="3" width="10.42578125" style="250" customWidth="1"/>
    <col min="4" max="4" width="13.85546875" style="252" customWidth="1"/>
    <col min="5" max="5" width="16.42578125" style="253" customWidth="1"/>
    <col min="6" max="7" width="9.7109375" style="254" customWidth="1"/>
    <col min="8" max="9" width="10.140625" style="255" customWidth="1"/>
    <col min="10" max="10" width="17.5703125" style="256" customWidth="1"/>
    <col min="11" max="16384" width="10.28515625" style="35"/>
  </cols>
  <sheetData>
    <row r="1" spans="1:10" ht="37.5" customHeight="1" thickBot="1">
      <c r="A1" s="34" t="s">
        <v>14</v>
      </c>
      <c r="B1" s="34"/>
      <c r="C1" s="34"/>
      <c r="D1" s="34"/>
      <c r="E1" s="34"/>
      <c r="F1" s="34"/>
      <c r="G1" s="34"/>
      <c r="H1" s="34"/>
      <c r="I1" s="34"/>
      <c r="J1" s="34"/>
    </row>
    <row r="2" spans="1:10" ht="15.75">
      <c r="A2" s="36"/>
      <c r="B2" s="37"/>
      <c r="C2" s="37"/>
      <c r="D2" s="37"/>
      <c r="E2" s="37"/>
      <c r="F2" s="37"/>
      <c r="G2" s="37"/>
      <c r="H2" s="37"/>
      <c r="I2" s="37"/>
      <c r="J2" s="38"/>
    </row>
    <row r="3" spans="1:10" ht="18.95" customHeight="1">
      <c r="A3" s="39" t="s">
        <v>15</v>
      </c>
      <c r="B3" s="40" t="s">
        <v>16</v>
      </c>
      <c r="C3" s="41"/>
      <c r="D3" s="41"/>
      <c r="E3" s="42"/>
      <c r="F3" s="43" t="s">
        <v>17</v>
      </c>
      <c r="G3" s="40" t="s">
        <v>18</v>
      </c>
      <c r="H3" s="42"/>
      <c r="I3" s="44" t="s">
        <v>19</v>
      </c>
      <c r="J3" s="45" t="s">
        <v>20</v>
      </c>
    </row>
    <row r="4" spans="1:10" ht="18.95" customHeight="1">
      <c r="A4" s="46"/>
      <c r="B4" s="47"/>
      <c r="C4" s="48"/>
      <c r="D4" s="48"/>
      <c r="E4" s="49"/>
      <c r="F4" s="50"/>
      <c r="G4" s="51" t="s">
        <v>21</v>
      </c>
      <c r="H4" s="51" t="s">
        <v>22</v>
      </c>
      <c r="I4" s="52"/>
      <c r="J4" s="53"/>
    </row>
    <row r="5" spans="1:10" ht="51.75" customHeight="1">
      <c r="A5" s="54">
        <v>1</v>
      </c>
      <c r="B5" s="55" t="s">
        <v>23</v>
      </c>
      <c r="C5" s="56"/>
      <c r="D5" s="56"/>
      <c r="E5" s="57"/>
      <c r="F5" s="58">
        <v>1</v>
      </c>
      <c r="G5" s="59"/>
      <c r="H5" s="59"/>
      <c r="I5" s="58" t="s">
        <v>5</v>
      </c>
      <c r="J5" s="60"/>
    </row>
    <row r="6" spans="1:10" ht="18.95" customHeight="1">
      <c r="A6" s="61"/>
      <c r="B6" s="62" t="s">
        <v>24</v>
      </c>
      <c r="C6" s="63" t="s">
        <v>25</v>
      </c>
      <c r="D6" s="63"/>
      <c r="E6" s="63">
        <v>1</v>
      </c>
      <c r="F6" s="64"/>
      <c r="G6" s="65"/>
      <c r="H6" s="65"/>
      <c r="I6" s="64"/>
      <c r="J6" s="66"/>
    </row>
    <row r="7" spans="1:10" ht="18.95" customHeight="1">
      <c r="A7" s="61"/>
      <c r="B7" s="62" t="s">
        <v>26</v>
      </c>
      <c r="C7" s="63" t="s">
        <v>27</v>
      </c>
      <c r="D7" s="63"/>
      <c r="E7" s="63">
        <v>1</v>
      </c>
      <c r="F7" s="64"/>
      <c r="G7" s="65"/>
      <c r="H7" s="65"/>
      <c r="I7" s="67"/>
      <c r="J7" s="66"/>
    </row>
    <row r="8" spans="1:10" ht="18.95" customHeight="1">
      <c r="A8" s="61"/>
      <c r="B8" s="62"/>
      <c r="C8" s="63" t="s">
        <v>28</v>
      </c>
      <c r="D8" s="63"/>
      <c r="E8" s="63">
        <v>6</v>
      </c>
      <c r="F8" s="64"/>
      <c r="G8" s="65"/>
      <c r="H8" s="65"/>
      <c r="I8" s="67"/>
      <c r="J8" s="66"/>
    </row>
    <row r="9" spans="1:10" ht="18.95" customHeight="1">
      <c r="A9" s="61"/>
      <c r="B9" s="62"/>
      <c r="C9" s="63" t="s">
        <v>29</v>
      </c>
      <c r="D9" s="63"/>
      <c r="E9" s="68">
        <v>3</v>
      </c>
      <c r="F9" s="64"/>
      <c r="G9" s="65"/>
      <c r="H9" s="65"/>
      <c r="I9" s="67"/>
      <c r="J9" s="66"/>
    </row>
    <row r="10" spans="1:10" ht="18.95" customHeight="1">
      <c r="A10" s="61"/>
      <c r="B10" s="62"/>
      <c r="C10" s="63" t="s">
        <v>30</v>
      </c>
      <c r="D10" s="63"/>
      <c r="E10" s="68">
        <v>24</v>
      </c>
      <c r="F10" s="64"/>
      <c r="G10" s="65"/>
      <c r="H10" s="65"/>
      <c r="I10" s="67"/>
      <c r="J10" s="66"/>
    </row>
    <row r="11" spans="1:10" ht="18.95" customHeight="1">
      <c r="A11" s="69"/>
      <c r="B11" s="70" t="s">
        <v>31</v>
      </c>
      <c r="C11" s="70"/>
      <c r="D11" s="70"/>
      <c r="E11" s="70">
        <v>1</v>
      </c>
      <c r="F11" s="71"/>
      <c r="G11" s="72"/>
      <c r="H11" s="72"/>
      <c r="I11" s="73"/>
      <c r="J11" s="74"/>
    </row>
    <row r="12" spans="1:10" ht="31.5" customHeight="1">
      <c r="A12" s="75">
        <v>2</v>
      </c>
      <c r="B12" s="76" t="s">
        <v>32</v>
      </c>
      <c r="C12" s="77"/>
      <c r="D12" s="77"/>
      <c r="E12" s="78"/>
      <c r="F12" s="75">
        <v>12</v>
      </c>
      <c r="G12" s="79"/>
      <c r="H12" s="79"/>
      <c r="I12" s="80" t="s">
        <v>33</v>
      </c>
      <c r="J12" s="75"/>
    </row>
    <row r="13" spans="1:10" ht="18.95" customHeight="1">
      <c r="A13" s="81">
        <v>3</v>
      </c>
      <c r="B13" s="63" t="s">
        <v>34</v>
      </c>
      <c r="C13" s="63"/>
      <c r="D13" s="63"/>
      <c r="E13" s="68"/>
      <c r="F13" s="64">
        <v>72</v>
      </c>
      <c r="G13" s="65"/>
      <c r="H13" s="65"/>
      <c r="I13" s="67" t="s">
        <v>33</v>
      </c>
      <c r="J13" s="66"/>
    </row>
    <row r="14" spans="1:10" ht="18.95" customHeight="1">
      <c r="A14" s="81"/>
      <c r="B14" s="63" t="s">
        <v>35</v>
      </c>
      <c r="C14" s="63"/>
      <c r="D14" s="63"/>
      <c r="E14" s="68"/>
      <c r="F14" s="64"/>
      <c r="G14" s="65"/>
      <c r="H14" s="65"/>
      <c r="I14" s="67"/>
      <c r="J14" s="66"/>
    </row>
    <row r="15" spans="1:10" ht="18.95" customHeight="1">
      <c r="A15" s="81"/>
      <c r="B15" s="63" t="s">
        <v>36</v>
      </c>
      <c r="C15" s="63"/>
      <c r="D15" s="63"/>
      <c r="E15" s="68"/>
      <c r="F15" s="64"/>
      <c r="G15" s="65"/>
      <c r="H15" s="65"/>
      <c r="I15" s="67"/>
      <c r="J15" s="66"/>
    </row>
    <row r="16" spans="1:10" ht="18.95" customHeight="1">
      <c r="A16" s="69"/>
      <c r="B16" s="70" t="s">
        <v>37</v>
      </c>
      <c r="C16" s="70"/>
      <c r="D16" s="70"/>
      <c r="E16" s="82"/>
      <c r="F16" s="71"/>
      <c r="G16" s="72"/>
      <c r="H16" s="82"/>
      <c r="I16" s="83"/>
      <c r="J16" s="84"/>
    </row>
    <row r="17" spans="1:10" ht="18.95" customHeight="1">
      <c r="A17" s="81">
        <v>4</v>
      </c>
      <c r="B17" s="85" t="s">
        <v>38</v>
      </c>
      <c r="C17" s="63"/>
      <c r="D17" s="63"/>
      <c r="E17" s="68"/>
      <c r="F17" s="64"/>
      <c r="G17" s="65"/>
      <c r="H17" s="68"/>
      <c r="I17" s="62"/>
      <c r="J17" s="86"/>
    </row>
    <row r="18" spans="1:10" ht="18.95" customHeight="1">
      <c r="A18" s="81"/>
      <c r="B18" s="63" t="s">
        <v>39</v>
      </c>
      <c r="C18" s="63"/>
      <c r="D18" s="63"/>
      <c r="E18" s="68"/>
      <c r="F18" s="64">
        <v>1</v>
      </c>
      <c r="G18" s="65"/>
      <c r="H18" s="65"/>
      <c r="I18" s="67" t="s">
        <v>33</v>
      </c>
      <c r="J18" s="66"/>
    </row>
    <row r="19" spans="1:10" ht="18.95" customHeight="1">
      <c r="A19" s="81"/>
      <c r="B19" s="63" t="s">
        <v>40</v>
      </c>
      <c r="C19" s="63"/>
      <c r="D19" s="63"/>
      <c r="E19" s="68"/>
      <c r="F19" s="64"/>
      <c r="G19" s="65"/>
      <c r="H19" s="65"/>
      <c r="I19" s="67"/>
      <c r="J19" s="66"/>
    </row>
    <row r="20" spans="1:10" ht="18.95" customHeight="1">
      <c r="A20" s="81"/>
      <c r="B20" s="63" t="s">
        <v>41</v>
      </c>
      <c r="C20" s="63"/>
      <c r="D20" s="63"/>
      <c r="E20" s="68"/>
      <c r="F20" s="64"/>
      <c r="G20" s="65"/>
      <c r="H20" s="65"/>
      <c r="I20" s="67"/>
      <c r="J20" s="66"/>
    </row>
    <row r="21" spans="1:10" ht="18.95" customHeight="1">
      <c r="A21" s="81"/>
      <c r="B21" s="63" t="s">
        <v>42</v>
      </c>
      <c r="C21" s="63"/>
      <c r="D21" s="63"/>
      <c r="E21" s="68"/>
      <c r="F21" s="64"/>
      <c r="G21" s="65"/>
      <c r="H21" s="65"/>
      <c r="I21" s="67"/>
      <c r="J21" s="66"/>
    </row>
    <row r="22" spans="1:10" ht="18.95" customHeight="1">
      <c r="A22" s="81"/>
      <c r="B22" s="63" t="s">
        <v>43</v>
      </c>
      <c r="C22" s="63"/>
      <c r="D22" s="63"/>
      <c r="E22" s="68"/>
      <c r="F22" s="64"/>
      <c r="G22" s="65"/>
      <c r="H22" s="65"/>
      <c r="I22" s="67"/>
      <c r="J22" s="66"/>
    </row>
    <row r="23" spans="1:10" ht="18.95" customHeight="1">
      <c r="A23" s="81"/>
      <c r="B23" s="63" t="s">
        <v>44</v>
      </c>
      <c r="C23" s="63"/>
      <c r="D23" s="63"/>
      <c r="E23" s="68"/>
      <c r="F23" s="64"/>
      <c r="G23" s="65"/>
      <c r="H23" s="65"/>
      <c r="I23" s="67"/>
      <c r="J23" s="66"/>
    </row>
    <row r="24" spans="1:10" ht="18.95" customHeight="1">
      <c r="A24" s="81"/>
      <c r="B24" s="63" t="s">
        <v>45</v>
      </c>
      <c r="C24" s="63"/>
      <c r="D24" s="63"/>
      <c r="E24" s="68"/>
      <c r="F24" s="64"/>
      <c r="G24" s="65"/>
      <c r="H24" s="65"/>
      <c r="I24" s="67"/>
      <c r="J24" s="66"/>
    </row>
    <row r="25" spans="1:10" ht="18.95" customHeight="1">
      <c r="A25" s="81"/>
      <c r="B25" s="63" t="s">
        <v>46</v>
      </c>
      <c r="C25" s="63"/>
      <c r="D25" s="63"/>
      <c r="E25" s="68"/>
      <c r="F25" s="64"/>
      <c r="G25" s="65"/>
      <c r="H25" s="65"/>
      <c r="I25" s="67"/>
      <c r="J25" s="66"/>
    </row>
    <row r="26" spans="1:10" ht="18.95" customHeight="1">
      <c r="A26" s="81"/>
      <c r="B26" s="63" t="s">
        <v>47</v>
      </c>
      <c r="C26" s="63"/>
      <c r="D26" s="63"/>
      <c r="E26" s="68"/>
      <c r="F26" s="64"/>
      <c r="G26" s="65"/>
      <c r="H26" s="65"/>
      <c r="I26" s="67"/>
      <c r="J26" s="66"/>
    </row>
    <row r="27" spans="1:10" ht="18.95" customHeight="1">
      <c r="A27" s="81"/>
      <c r="B27" s="63" t="s">
        <v>48</v>
      </c>
      <c r="C27" s="63"/>
      <c r="D27" s="63"/>
      <c r="E27" s="68"/>
      <c r="F27" s="64"/>
      <c r="G27" s="65"/>
      <c r="H27" s="65"/>
      <c r="I27" s="67"/>
      <c r="J27" s="66"/>
    </row>
    <row r="28" spans="1:10" ht="18.95" customHeight="1">
      <c r="A28" s="81"/>
      <c r="B28" s="63" t="s">
        <v>49</v>
      </c>
      <c r="C28" s="63"/>
      <c r="D28" s="63"/>
      <c r="E28" s="68"/>
      <c r="F28" s="64"/>
      <c r="G28" s="65"/>
      <c r="H28" s="65"/>
      <c r="I28" s="67"/>
      <c r="J28" s="66"/>
    </row>
    <row r="29" spans="1:10" ht="18.95" customHeight="1">
      <c r="A29" s="81"/>
      <c r="B29" s="62" t="s">
        <v>50</v>
      </c>
      <c r="C29" s="63"/>
      <c r="D29" s="63"/>
      <c r="E29" s="68"/>
      <c r="F29" s="64"/>
      <c r="G29" s="65"/>
      <c r="H29" s="65"/>
      <c r="I29" s="67"/>
      <c r="J29" s="66"/>
    </row>
    <row r="30" spans="1:10" ht="18.95" customHeight="1">
      <c r="A30" s="81"/>
      <c r="B30" s="83" t="s">
        <v>51</v>
      </c>
      <c r="C30" s="70"/>
      <c r="D30" s="70"/>
      <c r="E30" s="82"/>
      <c r="F30" s="71"/>
      <c r="G30" s="72"/>
      <c r="H30" s="72"/>
      <c r="I30" s="73"/>
      <c r="J30" s="74"/>
    </row>
    <row r="31" spans="1:10" ht="18.75" customHeight="1">
      <c r="A31" s="61"/>
      <c r="B31" s="87" t="s">
        <v>52</v>
      </c>
      <c r="C31" s="88"/>
      <c r="D31" s="88"/>
      <c r="E31" s="63"/>
      <c r="F31" s="89"/>
      <c r="G31" s="89"/>
      <c r="H31" s="89"/>
      <c r="I31" s="89"/>
      <c r="J31" s="90"/>
    </row>
    <row r="32" spans="1:10" ht="18.95" customHeight="1">
      <c r="A32" s="81"/>
      <c r="B32" s="63" t="s">
        <v>53</v>
      </c>
      <c r="C32" s="63"/>
      <c r="D32" s="63"/>
      <c r="E32" s="68"/>
      <c r="F32" s="64">
        <v>1</v>
      </c>
      <c r="G32" s="65"/>
      <c r="H32" s="65"/>
      <c r="I32" s="67" t="s">
        <v>33</v>
      </c>
      <c r="J32" s="66"/>
    </row>
    <row r="33" spans="1:10" ht="18.95" customHeight="1">
      <c r="A33" s="81"/>
      <c r="B33" s="63" t="s">
        <v>54</v>
      </c>
      <c r="C33" s="63"/>
      <c r="D33" s="63"/>
      <c r="E33" s="68"/>
      <c r="F33" s="64"/>
      <c r="G33" s="65"/>
      <c r="H33" s="65"/>
      <c r="I33" s="67"/>
      <c r="J33" s="66"/>
    </row>
    <row r="34" spans="1:10" ht="18.95" customHeight="1">
      <c r="A34" s="69"/>
      <c r="B34" s="70" t="s">
        <v>55</v>
      </c>
      <c r="C34" s="70"/>
      <c r="D34" s="70"/>
      <c r="E34" s="82"/>
      <c r="F34" s="71"/>
      <c r="G34" s="72"/>
      <c r="H34" s="72"/>
      <c r="I34" s="73"/>
      <c r="J34" s="74"/>
    </row>
    <row r="35" spans="1:10" ht="18.95" customHeight="1">
      <c r="A35" s="81"/>
      <c r="B35" s="63" t="s">
        <v>56</v>
      </c>
      <c r="C35" s="63"/>
      <c r="D35" s="63"/>
      <c r="E35" s="68"/>
      <c r="F35" s="64"/>
      <c r="G35" s="65"/>
      <c r="H35" s="68"/>
      <c r="I35" s="62"/>
      <c r="J35" s="86"/>
    </row>
    <row r="36" spans="1:10" ht="18.95" customHeight="1">
      <c r="A36" s="81"/>
      <c r="B36" s="63" t="s">
        <v>57</v>
      </c>
      <c r="C36" s="63"/>
      <c r="D36" s="63"/>
      <c r="E36" s="68"/>
      <c r="F36" s="64"/>
      <c r="G36" s="65"/>
      <c r="H36" s="68"/>
      <c r="I36" s="62"/>
      <c r="J36" s="86"/>
    </row>
    <row r="37" spans="1:10" ht="18.95" customHeight="1">
      <c r="A37" s="81"/>
      <c r="B37" s="63" t="s">
        <v>58</v>
      </c>
      <c r="C37" s="63"/>
      <c r="D37" s="63"/>
      <c r="E37" s="68"/>
      <c r="F37" s="64"/>
      <c r="G37" s="65"/>
      <c r="H37" s="68"/>
      <c r="I37" s="62"/>
      <c r="J37" s="86"/>
    </row>
    <row r="38" spans="1:10" ht="18.95" customHeight="1">
      <c r="A38" s="81"/>
      <c r="B38" s="63" t="s">
        <v>59</v>
      </c>
      <c r="C38" s="63"/>
      <c r="D38" s="63"/>
      <c r="E38" s="68"/>
      <c r="F38" s="65"/>
      <c r="G38" s="65"/>
      <c r="H38" s="68"/>
      <c r="I38" s="91"/>
      <c r="J38" s="86"/>
    </row>
    <row r="39" spans="1:10" ht="18.95" customHeight="1">
      <c r="A39" s="81"/>
      <c r="B39" s="63" t="s">
        <v>60</v>
      </c>
      <c r="C39" s="63"/>
      <c r="D39" s="63"/>
      <c r="E39" s="68"/>
      <c r="F39" s="64"/>
      <c r="G39" s="64"/>
      <c r="H39" s="91"/>
      <c r="I39" s="91"/>
      <c r="J39" s="86"/>
    </row>
    <row r="40" spans="1:10" ht="18.95" customHeight="1">
      <c r="A40" s="81"/>
      <c r="B40" s="63" t="s">
        <v>61</v>
      </c>
      <c r="C40" s="63"/>
      <c r="D40" s="63"/>
      <c r="E40" s="68"/>
      <c r="F40" s="64"/>
      <c r="G40" s="65"/>
      <c r="H40" s="68"/>
      <c r="I40" s="62"/>
      <c r="J40" s="86"/>
    </row>
    <row r="41" spans="1:10" ht="18.95" customHeight="1">
      <c r="A41" s="81"/>
      <c r="B41" s="62" t="s">
        <v>62</v>
      </c>
      <c r="C41" s="63"/>
      <c r="D41" s="63"/>
      <c r="E41" s="63"/>
      <c r="F41" s="67"/>
      <c r="G41" s="67"/>
      <c r="H41" s="62"/>
      <c r="I41" s="62"/>
      <c r="J41" s="86"/>
    </row>
    <row r="42" spans="1:10" ht="18.95" customHeight="1">
      <c r="A42" s="69"/>
      <c r="B42" s="83" t="s">
        <v>63</v>
      </c>
      <c r="C42" s="70"/>
      <c r="D42" s="70"/>
      <c r="E42" s="70"/>
      <c r="F42" s="73"/>
      <c r="G42" s="73"/>
      <c r="H42" s="83"/>
      <c r="I42" s="83"/>
      <c r="J42" s="84"/>
    </row>
    <row r="43" spans="1:10" ht="18.95" customHeight="1">
      <c r="A43" s="81"/>
      <c r="B43" s="92" t="s">
        <v>64</v>
      </c>
      <c r="C43" s="93"/>
      <c r="D43" s="93"/>
      <c r="E43" s="94"/>
      <c r="F43" s="64">
        <v>1</v>
      </c>
      <c r="G43" s="65"/>
      <c r="H43" s="65"/>
      <c r="I43" s="67" t="s">
        <v>33</v>
      </c>
      <c r="J43" s="66"/>
    </row>
    <row r="44" spans="1:10" ht="18.95" customHeight="1">
      <c r="A44" s="81"/>
      <c r="B44" s="63" t="s">
        <v>65</v>
      </c>
      <c r="C44" s="63"/>
      <c r="D44" s="63"/>
      <c r="E44" s="68"/>
      <c r="F44" s="64"/>
      <c r="G44" s="65"/>
      <c r="H44" s="65"/>
      <c r="I44" s="67"/>
      <c r="J44" s="66"/>
    </row>
    <row r="45" spans="1:10" ht="18.95" customHeight="1">
      <c r="A45" s="81"/>
      <c r="B45" s="63" t="s">
        <v>66</v>
      </c>
      <c r="C45" s="63"/>
      <c r="D45" s="63"/>
      <c r="E45" s="68"/>
      <c r="F45" s="64"/>
      <c r="G45" s="65"/>
      <c r="H45" s="65"/>
      <c r="I45" s="67"/>
      <c r="J45" s="66"/>
    </row>
    <row r="46" spans="1:10" ht="18.95" customHeight="1">
      <c r="A46" s="81"/>
      <c r="B46" s="63" t="s">
        <v>67</v>
      </c>
      <c r="C46" s="63"/>
      <c r="D46" s="63"/>
      <c r="E46" s="68"/>
      <c r="F46" s="64"/>
      <c r="G46" s="65"/>
      <c r="H46" s="65"/>
      <c r="I46" s="67"/>
      <c r="J46" s="66"/>
    </row>
    <row r="47" spans="1:10" ht="18.95" customHeight="1">
      <c r="A47" s="81"/>
      <c r="B47" s="63" t="s">
        <v>68</v>
      </c>
      <c r="C47" s="63"/>
      <c r="D47" s="63"/>
      <c r="E47" s="68"/>
      <c r="F47" s="64"/>
      <c r="G47" s="65"/>
      <c r="H47" s="65"/>
      <c r="I47" s="67"/>
      <c r="J47" s="66"/>
    </row>
    <row r="48" spans="1:10" ht="18.95" customHeight="1">
      <c r="A48" s="81"/>
      <c r="B48" s="70" t="s">
        <v>69</v>
      </c>
      <c r="C48" s="70"/>
      <c r="D48" s="70"/>
      <c r="E48" s="82"/>
      <c r="F48" s="71"/>
      <c r="G48" s="72"/>
      <c r="H48" s="72"/>
      <c r="I48" s="73"/>
      <c r="J48" s="74"/>
    </row>
    <row r="49" spans="1:10" ht="18.95" customHeight="1">
      <c r="A49" s="61"/>
      <c r="B49" s="87" t="s">
        <v>70</v>
      </c>
      <c r="C49" s="63"/>
      <c r="D49" s="63"/>
      <c r="E49" s="68"/>
      <c r="F49" s="95"/>
      <c r="G49" s="95"/>
      <c r="H49" s="95"/>
      <c r="I49" s="64"/>
      <c r="J49" s="66"/>
    </row>
    <row r="50" spans="1:10" ht="18.95" customHeight="1">
      <c r="A50" s="61"/>
      <c r="B50" s="96" t="s">
        <v>71</v>
      </c>
      <c r="C50" s="70"/>
      <c r="D50" s="70"/>
      <c r="E50" s="82"/>
      <c r="F50" s="71">
        <v>1</v>
      </c>
      <c r="G50" s="72"/>
      <c r="H50" s="72"/>
      <c r="I50" s="73" t="s">
        <v>33</v>
      </c>
      <c r="J50" s="74"/>
    </row>
    <row r="51" spans="1:10" ht="18.95" customHeight="1">
      <c r="A51" s="61"/>
      <c r="B51" s="62" t="s">
        <v>72</v>
      </c>
      <c r="C51" s="63"/>
      <c r="D51" s="63"/>
      <c r="E51" s="68"/>
      <c r="F51" s="64">
        <v>72</v>
      </c>
      <c r="G51" s="65"/>
      <c r="H51" s="65"/>
      <c r="I51" s="67" t="s">
        <v>33</v>
      </c>
      <c r="J51" s="66"/>
    </row>
    <row r="52" spans="1:10" ht="18.95" customHeight="1">
      <c r="A52" s="61"/>
      <c r="B52" s="62" t="s">
        <v>73</v>
      </c>
      <c r="C52" s="63"/>
      <c r="D52" s="63"/>
      <c r="E52" s="68"/>
      <c r="F52" s="64"/>
      <c r="G52" s="65"/>
      <c r="H52" s="65"/>
      <c r="I52" s="67"/>
      <c r="J52" s="66"/>
    </row>
    <row r="53" spans="1:10" ht="18.95" customHeight="1">
      <c r="A53" s="81"/>
      <c r="B53" s="63" t="s">
        <v>74</v>
      </c>
      <c r="C53" s="63"/>
      <c r="D53" s="63"/>
      <c r="E53" s="68"/>
      <c r="F53" s="64"/>
      <c r="G53" s="65"/>
      <c r="H53" s="65"/>
      <c r="I53" s="67"/>
      <c r="J53" s="66"/>
    </row>
    <row r="54" spans="1:10" ht="18.95" customHeight="1">
      <c r="A54" s="81"/>
      <c r="B54" s="63" t="s">
        <v>75</v>
      </c>
      <c r="C54" s="63"/>
      <c r="D54" s="63"/>
      <c r="E54" s="68"/>
      <c r="F54" s="64"/>
      <c r="G54" s="65"/>
      <c r="H54" s="65"/>
      <c r="I54" s="67"/>
      <c r="J54" s="66"/>
    </row>
    <row r="55" spans="1:10" ht="18.95" customHeight="1">
      <c r="A55" s="81"/>
      <c r="B55" s="63" t="s">
        <v>76</v>
      </c>
      <c r="C55" s="63"/>
      <c r="D55" s="63"/>
      <c r="E55" s="68"/>
      <c r="F55" s="64"/>
      <c r="G55" s="65"/>
      <c r="H55" s="65"/>
      <c r="I55" s="67"/>
      <c r="J55" s="66"/>
    </row>
    <row r="56" spans="1:10" ht="18.95" customHeight="1">
      <c r="A56" s="61"/>
      <c r="B56" s="62" t="s">
        <v>77</v>
      </c>
      <c r="C56" s="63"/>
      <c r="D56" s="63"/>
      <c r="E56" s="68"/>
      <c r="F56" s="64"/>
      <c r="G56" s="65"/>
      <c r="H56" s="65"/>
      <c r="I56" s="67"/>
      <c r="J56" s="66"/>
    </row>
    <row r="57" spans="1:10" ht="18.95" customHeight="1">
      <c r="A57" s="61"/>
      <c r="B57" s="83" t="s">
        <v>78</v>
      </c>
      <c r="C57" s="70"/>
      <c r="D57" s="70"/>
      <c r="E57" s="82"/>
      <c r="F57" s="71"/>
      <c r="G57" s="72"/>
      <c r="H57" s="72"/>
      <c r="I57" s="73"/>
      <c r="J57" s="74"/>
    </row>
    <row r="58" spans="1:10" ht="18.95" customHeight="1">
      <c r="A58" s="61"/>
      <c r="B58" s="62" t="s">
        <v>79</v>
      </c>
      <c r="C58" s="63"/>
      <c r="D58" s="63"/>
      <c r="E58" s="68"/>
      <c r="F58" s="64">
        <v>2</v>
      </c>
      <c r="G58" s="65"/>
      <c r="H58" s="65"/>
      <c r="I58" s="67" t="s">
        <v>33</v>
      </c>
      <c r="J58" s="66"/>
    </row>
    <row r="59" spans="1:10" ht="18.95" customHeight="1">
      <c r="A59" s="97"/>
      <c r="B59" s="83" t="s">
        <v>80</v>
      </c>
      <c r="C59" s="70"/>
      <c r="D59" s="70"/>
      <c r="E59" s="82"/>
      <c r="F59" s="71"/>
      <c r="G59" s="72"/>
      <c r="H59" s="72"/>
      <c r="I59" s="73"/>
      <c r="J59" s="74"/>
    </row>
    <row r="60" spans="1:10" ht="18.95" customHeight="1">
      <c r="A60" s="81">
        <v>5</v>
      </c>
      <c r="B60" s="63" t="s">
        <v>81</v>
      </c>
      <c r="C60" s="63"/>
      <c r="D60" s="63"/>
      <c r="E60" s="68"/>
      <c r="F60" s="64">
        <v>600</v>
      </c>
      <c r="G60" s="65"/>
      <c r="H60" s="65"/>
      <c r="I60" s="67" t="s">
        <v>82</v>
      </c>
      <c r="J60" s="66"/>
    </row>
    <row r="61" spans="1:10" ht="18.95" customHeight="1">
      <c r="A61" s="69"/>
      <c r="B61" s="70" t="s">
        <v>83</v>
      </c>
      <c r="C61" s="70"/>
      <c r="D61" s="70"/>
      <c r="E61" s="82"/>
      <c r="F61" s="71"/>
      <c r="G61" s="72"/>
      <c r="H61" s="72"/>
      <c r="I61" s="73"/>
      <c r="J61" s="74"/>
    </row>
    <row r="62" spans="1:10" ht="18.95" customHeight="1">
      <c r="A62" s="81">
        <v>6</v>
      </c>
      <c r="B62" s="63" t="s">
        <v>84</v>
      </c>
      <c r="C62" s="63"/>
      <c r="D62" s="63"/>
      <c r="E62" s="68"/>
      <c r="F62" s="95">
        <v>110</v>
      </c>
      <c r="G62" s="95"/>
      <c r="H62" s="95"/>
      <c r="I62" s="67" t="s">
        <v>33</v>
      </c>
      <c r="J62" s="66"/>
    </row>
    <row r="63" spans="1:10" ht="18.95" customHeight="1">
      <c r="A63" s="69"/>
      <c r="B63" s="70" t="s">
        <v>85</v>
      </c>
      <c r="C63" s="70"/>
      <c r="D63" s="70"/>
      <c r="E63" s="82"/>
      <c r="F63" s="71"/>
      <c r="G63" s="72"/>
      <c r="H63" s="72"/>
      <c r="I63" s="73"/>
      <c r="J63" s="74"/>
    </row>
    <row r="64" spans="1:10" ht="18.95" customHeight="1">
      <c r="A64" s="54">
        <v>7</v>
      </c>
      <c r="B64" s="88" t="s">
        <v>86</v>
      </c>
      <c r="C64" s="88"/>
      <c r="D64" s="88"/>
      <c r="E64" s="98"/>
      <c r="F64" s="64">
        <v>1</v>
      </c>
      <c r="G64" s="65"/>
      <c r="H64" s="65"/>
      <c r="I64" s="67" t="s">
        <v>33</v>
      </c>
      <c r="J64" s="66"/>
    </row>
    <row r="65" spans="1:10" ht="18.95" customHeight="1">
      <c r="A65" s="69"/>
      <c r="B65" s="70" t="s">
        <v>87</v>
      </c>
      <c r="C65" s="70"/>
      <c r="D65" s="70"/>
      <c r="E65" s="82"/>
      <c r="F65" s="71"/>
      <c r="G65" s="72"/>
      <c r="H65" s="72"/>
      <c r="I65" s="73"/>
      <c r="J65" s="74"/>
    </row>
    <row r="66" spans="1:10" ht="18.95" customHeight="1">
      <c r="A66" s="81">
        <v>8</v>
      </c>
      <c r="B66" s="63" t="s">
        <v>88</v>
      </c>
      <c r="C66" s="63"/>
      <c r="D66" s="63"/>
      <c r="E66" s="68"/>
      <c r="F66" s="64">
        <v>50</v>
      </c>
      <c r="G66" s="65"/>
      <c r="H66" s="65"/>
      <c r="I66" s="67" t="s">
        <v>82</v>
      </c>
      <c r="J66" s="66"/>
    </row>
    <row r="67" spans="1:10" ht="18.95" customHeight="1">
      <c r="A67" s="81"/>
      <c r="B67" s="63" t="s">
        <v>89</v>
      </c>
      <c r="C67" s="63"/>
      <c r="D67" s="63"/>
      <c r="E67" s="68"/>
      <c r="F67" s="64"/>
      <c r="G67" s="65"/>
      <c r="H67" s="65"/>
      <c r="I67" s="67"/>
      <c r="J67" s="66"/>
    </row>
    <row r="68" spans="1:10" ht="18.95" customHeight="1">
      <c r="A68" s="69"/>
      <c r="B68" s="99" t="s">
        <v>90</v>
      </c>
      <c r="C68" s="70"/>
      <c r="D68" s="70"/>
      <c r="E68" s="82"/>
      <c r="F68" s="71"/>
      <c r="G68" s="72"/>
      <c r="H68" s="72"/>
      <c r="I68" s="73"/>
      <c r="J68" s="74"/>
    </row>
    <row r="69" spans="1:10" ht="18.95" customHeight="1">
      <c r="A69" s="54">
        <v>9</v>
      </c>
      <c r="B69" s="100" t="s">
        <v>91</v>
      </c>
      <c r="C69" s="88"/>
      <c r="D69" s="88"/>
      <c r="E69" s="98"/>
      <c r="F69" s="95">
        <v>2</v>
      </c>
      <c r="G69" s="101"/>
      <c r="H69" s="101"/>
      <c r="I69" s="89" t="s">
        <v>33</v>
      </c>
      <c r="J69" s="66"/>
    </row>
    <row r="70" spans="1:10" ht="18.95" customHeight="1">
      <c r="A70" s="69"/>
      <c r="B70" s="70" t="s">
        <v>92</v>
      </c>
      <c r="C70" s="70"/>
      <c r="D70" s="70"/>
      <c r="E70" s="82"/>
      <c r="F70" s="71"/>
      <c r="G70" s="72"/>
      <c r="H70" s="72"/>
      <c r="I70" s="73"/>
      <c r="J70" s="74"/>
    </row>
    <row r="71" spans="1:10" ht="18.95" customHeight="1">
      <c r="A71" s="81">
        <v>10</v>
      </c>
      <c r="B71" s="63" t="s">
        <v>93</v>
      </c>
      <c r="C71" s="63"/>
      <c r="D71" s="63"/>
      <c r="E71" s="68"/>
      <c r="F71" s="64"/>
      <c r="G71" s="65"/>
      <c r="H71" s="65"/>
      <c r="I71" s="67"/>
      <c r="J71" s="66"/>
    </row>
    <row r="72" spans="1:10" ht="18.95" customHeight="1">
      <c r="A72" s="81"/>
      <c r="B72" s="63" t="s">
        <v>94</v>
      </c>
      <c r="C72" s="63"/>
      <c r="D72" s="63"/>
      <c r="E72" s="68"/>
      <c r="F72" s="64"/>
      <c r="G72" s="65"/>
      <c r="H72" s="65"/>
      <c r="I72" s="67"/>
      <c r="J72" s="66"/>
    </row>
    <row r="73" spans="1:10" ht="18.95" customHeight="1">
      <c r="A73" s="81"/>
      <c r="B73" s="63" t="s">
        <v>95</v>
      </c>
      <c r="C73" s="63"/>
      <c r="D73" s="63"/>
      <c r="E73" s="68"/>
      <c r="F73" s="64"/>
      <c r="G73" s="65"/>
      <c r="H73" s="65"/>
      <c r="I73" s="67"/>
      <c r="J73" s="66"/>
    </row>
    <row r="74" spans="1:10" ht="18.95" customHeight="1">
      <c r="A74" s="81"/>
      <c r="B74" s="63" t="s">
        <v>96</v>
      </c>
      <c r="C74" s="63"/>
      <c r="D74" s="63"/>
      <c r="E74" s="68"/>
      <c r="F74" s="64"/>
      <c r="G74" s="65"/>
      <c r="H74" s="65"/>
      <c r="I74" s="67"/>
      <c r="J74" s="66"/>
    </row>
    <row r="75" spans="1:10" ht="18.95" customHeight="1">
      <c r="A75" s="81"/>
      <c r="B75" s="63" t="s">
        <v>97</v>
      </c>
      <c r="C75" s="63"/>
      <c r="D75" s="63"/>
      <c r="E75" s="68"/>
      <c r="F75" s="64"/>
      <c r="G75" s="65"/>
      <c r="H75" s="65"/>
      <c r="I75" s="67"/>
      <c r="J75" s="66"/>
    </row>
    <row r="76" spans="1:10" ht="18.95" customHeight="1">
      <c r="A76" s="81"/>
      <c r="B76" s="70" t="s">
        <v>98</v>
      </c>
      <c r="C76" s="70"/>
      <c r="D76" s="70"/>
      <c r="E76" s="82"/>
      <c r="F76" s="71">
        <v>80</v>
      </c>
      <c r="G76" s="72"/>
      <c r="H76" s="72"/>
      <c r="I76" s="73" t="s">
        <v>82</v>
      </c>
      <c r="J76" s="74"/>
    </row>
    <row r="77" spans="1:10" ht="18.95" customHeight="1">
      <c r="A77" s="69"/>
      <c r="B77" s="70" t="s">
        <v>99</v>
      </c>
      <c r="C77" s="70"/>
      <c r="D77" s="70"/>
      <c r="E77" s="82"/>
      <c r="F77" s="71">
        <v>90</v>
      </c>
      <c r="G77" s="72"/>
      <c r="H77" s="72"/>
      <c r="I77" s="73" t="s">
        <v>82</v>
      </c>
      <c r="J77" s="102"/>
    </row>
    <row r="78" spans="1:10" ht="27.75" customHeight="1">
      <c r="A78" s="81">
        <v>11</v>
      </c>
      <c r="B78" s="103" t="s">
        <v>100</v>
      </c>
      <c r="C78" s="104"/>
      <c r="D78" s="104"/>
      <c r="E78" s="104"/>
      <c r="F78" s="104"/>
      <c r="G78" s="104"/>
      <c r="H78" s="104"/>
      <c r="I78" s="104"/>
      <c r="J78" s="105"/>
    </row>
    <row r="79" spans="1:10" ht="18.95" customHeight="1">
      <c r="A79" s="81"/>
      <c r="B79" s="83" t="s">
        <v>101</v>
      </c>
      <c r="C79" s="70"/>
      <c r="D79" s="70"/>
      <c r="E79" s="82"/>
      <c r="F79" s="71">
        <v>4000</v>
      </c>
      <c r="G79" s="72"/>
      <c r="H79" s="72"/>
      <c r="I79" s="73" t="s">
        <v>82</v>
      </c>
      <c r="J79" s="74"/>
    </row>
    <row r="80" spans="1:10" ht="18.95" customHeight="1">
      <c r="A80" s="81"/>
      <c r="B80" s="106" t="s">
        <v>102</v>
      </c>
      <c r="C80" s="107"/>
      <c r="D80" s="107"/>
      <c r="E80" s="108"/>
      <c r="F80" s="75">
        <v>70</v>
      </c>
      <c r="G80" s="79"/>
      <c r="H80" s="79"/>
      <c r="I80" s="80" t="s">
        <v>82</v>
      </c>
      <c r="J80" s="74"/>
    </row>
    <row r="81" spans="1:10" ht="18.95" customHeight="1">
      <c r="A81" s="69"/>
      <c r="B81" s="106" t="s">
        <v>103</v>
      </c>
      <c r="C81" s="107"/>
      <c r="D81" s="107"/>
      <c r="E81" s="108"/>
      <c r="F81" s="75">
        <v>1000</v>
      </c>
      <c r="G81" s="79"/>
      <c r="H81" s="79"/>
      <c r="I81" s="80" t="s">
        <v>82</v>
      </c>
      <c r="J81" s="74"/>
    </row>
    <row r="82" spans="1:10" ht="18.95" customHeight="1">
      <c r="A82" s="109">
        <v>12</v>
      </c>
      <c r="B82" s="107" t="s">
        <v>104</v>
      </c>
      <c r="C82" s="107"/>
      <c r="D82" s="107"/>
      <c r="E82" s="108"/>
      <c r="F82" s="75">
        <v>120</v>
      </c>
      <c r="G82" s="79"/>
      <c r="H82" s="79"/>
      <c r="I82" s="80" t="s">
        <v>33</v>
      </c>
      <c r="J82" s="74"/>
    </row>
    <row r="83" spans="1:10" ht="18.95" customHeight="1">
      <c r="A83" s="81">
        <v>13</v>
      </c>
      <c r="B83" s="110" t="s">
        <v>105</v>
      </c>
      <c r="C83" s="63"/>
      <c r="D83" s="63"/>
      <c r="E83" s="68"/>
      <c r="F83" s="64"/>
      <c r="G83" s="65"/>
      <c r="H83" s="65"/>
      <c r="I83" s="67"/>
      <c r="J83" s="74"/>
    </row>
    <row r="84" spans="1:10" ht="18.95" customHeight="1">
      <c r="A84" s="81"/>
      <c r="B84" s="63" t="s">
        <v>106</v>
      </c>
      <c r="C84" s="63"/>
      <c r="D84" s="63"/>
      <c r="E84" s="68"/>
      <c r="F84" s="64">
        <v>12</v>
      </c>
      <c r="G84" s="65"/>
      <c r="H84" s="65"/>
      <c r="I84" s="67" t="s">
        <v>33</v>
      </c>
      <c r="J84" s="74"/>
    </row>
    <row r="85" spans="1:10" ht="18.95" customHeight="1">
      <c r="A85" s="81"/>
      <c r="B85" s="70" t="s">
        <v>107</v>
      </c>
      <c r="C85" s="70"/>
      <c r="D85" s="70"/>
      <c r="E85" s="82"/>
      <c r="F85" s="71"/>
      <c r="G85" s="72"/>
      <c r="H85" s="72"/>
      <c r="I85" s="73"/>
      <c r="J85" s="74"/>
    </row>
    <row r="86" spans="1:10" ht="18.95" customHeight="1">
      <c r="A86" s="81"/>
      <c r="B86" s="63" t="s">
        <v>108</v>
      </c>
      <c r="C86" s="63"/>
      <c r="D86" s="63"/>
      <c r="E86" s="68"/>
      <c r="F86" s="64">
        <v>2</v>
      </c>
      <c r="G86" s="65"/>
      <c r="H86" s="65"/>
      <c r="I86" s="67" t="s">
        <v>33</v>
      </c>
      <c r="J86" s="74"/>
    </row>
    <row r="87" spans="1:10" ht="18.95" customHeight="1">
      <c r="A87" s="81"/>
      <c r="B87" s="63" t="s">
        <v>109</v>
      </c>
      <c r="C87" s="63"/>
      <c r="D87" s="63"/>
      <c r="E87" s="68"/>
      <c r="F87" s="64"/>
      <c r="G87" s="65"/>
      <c r="H87" s="65"/>
      <c r="I87" s="67"/>
      <c r="J87" s="74"/>
    </row>
    <row r="88" spans="1:10" ht="18.95" customHeight="1">
      <c r="A88" s="81"/>
      <c r="B88" s="63" t="s">
        <v>110</v>
      </c>
      <c r="C88" s="63"/>
      <c r="D88" s="63"/>
      <c r="E88" s="68"/>
      <c r="F88" s="64"/>
      <c r="G88" s="65"/>
      <c r="H88" s="65"/>
      <c r="I88" s="67"/>
      <c r="J88" s="74"/>
    </row>
    <row r="89" spans="1:10" ht="18.95" customHeight="1">
      <c r="A89" s="69"/>
      <c r="B89" s="99" t="s">
        <v>111</v>
      </c>
      <c r="C89" s="70"/>
      <c r="D89" s="70"/>
      <c r="E89" s="82"/>
      <c r="F89" s="71"/>
      <c r="G89" s="72"/>
      <c r="H89" s="82"/>
      <c r="I89" s="83"/>
      <c r="J89" s="74"/>
    </row>
    <row r="90" spans="1:10" ht="18.95" customHeight="1">
      <c r="A90" s="111"/>
      <c r="B90" s="63" t="s">
        <v>112</v>
      </c>
      <c r="C90" s="63"/>
      <c r="D90" s="63"/>
      <c r="E90" s="68"/>
      <c r="F90" s="64">
        <v>12</v>
      </c>
      <c r="G90" s="65"/>
      <c r="H90" s="65"/>
      <c r="I90" s="67" t="s">
        <v>33</v>
      </c>
      <c r="J90" s="74"/>
    </row>
    <row r="91" spans="1:10" ht="18.95" customHeight="1">
      <c r="A91" s="112"/>
      <c r="B91" s="63" t="s">
        <v>113</v>
      </c>
      <c r="C91" s="63"/>
      <c r="D91" s="63"/>
      <c r="E91" s="68"/>
      <c r="F91" s="64"/>
      <c r="G91" s="65"/>
      <c r="H91" s="65"/>
      <c r="I91" s="67"/>
      <c r="J91" s="74"/>
    </row>
    <row r="92" spans="1:10" ht="18.95" customHeight="1">
      <c r="A92" s="112"/>
      <c r="B92" s="63" t="s">
        <v>114</v>
      </c>
      <c r="C92" s="63"/>
      <c r="D92" s="63"/>
      <c r="E92" s="68"/>
      <c r="F92" s="64"/>
      <c r="G92" s="65"/>
      <c r="H92" s="65"/>
      <c r="I92" s="67"/>
      <c r="J92" s="74"/>
    </row>
    <row r="93" spans="1:10" ht="18.95" customHeight="1">
      <c r="A93" s="112"/>
      <c r="B93" s="63" t="s">
        <v>115</v>
      </c>
      <c r="C93" s="63"/>
      <c r="D93" s="63"/>
      <c r="E93" s="68"/>
      <c r="F93" s="64"/>
      <c r="G93" s="65"/>
      <c r="H93" s="65"/>
      <c r="I93" s="67"/>
      <c r="J93" s="74"/>
    </row>
    <row r="94" spans="1:10" ht="18.95" customHeight="1">
      <c r="A94" s="112"/>
      <c r="B94" s="99" t="s">
        <v>116</v>
      </c>
      <c r="C94" s="70"/>
      <c r="D94" s="70"/>
      <c r="E94" s="82"/>
      <c r="F94" s="71"/>
      <c r="G94" s="72"/>
      <c r="H94" s="72"/>
      <c r="I94" s="73"/>
      <c r="J94" s="74"/>
    </row>
    <row r="95" spans="1:10" ht="18.95" customHeight="1">
      <c r="A95" s="112"/>
      <c r="B95" s="63" t="s">
        <v>117</v>
      </c>
      <c r="C95" s="63"/>
      <c r="D95" s="63"/>
      <c r="E95" s="68"/>
      <c r="F95" s="64">
        <v>2</v>
      </c>
      <c r="G95" s="65"/>
      <c r="H95" s="65"/>
      <c r="I95" s="67" t="s">
        <v>33</v>
      </c>
      <c r="J95" s="74"/>
    </row>
    <row r="96" spans="1:10" ht="18.95" customHeight="1">
      <c r="A96" s="112"/>
      <c r="B96" s="63" t="s">
        <v>118</v>
      </c>
      <c r="C96" s="63"/>
      <c r="D96" s="63"/>
      <c r="E96" s="68"/>
      <c r="F96" s="64"/>
      <c r="G96" s="65"/>
      <c r="H96" s="65"/>
      <c r="I96" s="67"/>
      <c r="J96" s="74"/>
    </row>
    <row r="97" spans="1:10" ht="18.95" customHeight="1">
      <c r="A97" s="112"/>
      <c r="B97" s="63" t="s">
        <v>119</v>
      </c>
      <c r="C97" s="63"/>
      <c r="D97" s="63"/>
      <c r="E97" s="68"/>
      <c r="F97" s="64"/>
      <c r="G97" s="65"/>
      <c r="H97" s="65"/>
      <c r="I97" s="67"/>
      <c r="J97" s="74"/>
    </row>
    <row r="98" spans="1:10" ht="18.95" customHeight="1">
      <c r="A98" s="112"/>
      <c r="B98" s="63" t="s">
        <v>120</v>
      </c>
      <c r="C98" s="63"/>
      <c r="D98" s="63"/>
      <c r="E98" s="68"/>
      <c r="F98" s="64"/>
      <c r="G98" s="65"/>
      <c r="H98" s="65"/>
      <c r="I98" s="67"/>
      <c r="J98" s="74"/>
    </row>
    <row r="99" spans="1:10" ht="18.95" customHeight="1">
      <c r="A99" s="112"/>
      <c r="B99" s="70" t="s">
        <v>121</v>
      </c>
      <c r="C99" s="70"/>
      <c r="D99" s="70"/>
      <c r="E99" s="82"/>
      <c r="F99" s="71"/>
      <c r="G99" s="72"/>
      <c r="H99" s="72"/>
      <c r="I99" s="73"/>
      <c r="J99" s="74"/>
    </row>
    <row r="100" spans="1:10" ht="18.95" customHeight="1">
      <c r="A100" s="112"/>
      <c r="B100" s="88" t="s">
        <v>122</v>
      </c>
      <c r="C100" s="63"/>
      <c r="D100" s="63"/>
      <c r="E100" s="63"/>
      <c r="F100" s="89">
        <v>2</v>
      </c>
      <c r="G100" s="89"/>
      <c r="H100" s="89"/>
      <c r="I100" s="89" t="s">
        <v>33</v>
      </c>
      <c r="J100" s="74"/>
    </row>
    <row r="101" spans="1:10" ht="18.95" customHeight="1">
      <c r="A101" s="112"/>
      <c r="B101" s="63" t="s">
        <v>123</v>
      </c>
      <c r="C101" s="63"/>
      <c r="D101" s="63"/>
      <c r="E101" s="63"/>
      <c r="F101" s="67"/>
      <c r="G101" s="67"/>
      <c r="H101" s="67"/>
      <c r="I101" s="67"/>
      <c r="J101" s="74"/>
    </row>
    <row r="102" spans="1:10" ht="18.95" customHeight="1">
      <c r="A102" s="112"/>
      <c r="B102" s="63" t="s">
        <v>124</v>
      </c>
      <c r="C102" s="63"/>
      <c r="D102" s="63"/>
      <c r="E102" s="63"/>
      <c r="F102" s="67"/>
      <c r="G102" s="67"/>
      <c r="H102" s="67"/>
      <c r="I102" s="67"/>
      <c r="J102" s="74"/>
    </row>
    <row r="103" spans="1:10" ht="18.95" customHeight="1">
      <c r="A103" s="112"/>
      <c r="B103" s="70" t="s">
        <v>125</v>
      </c>
      <c r="C103" s="70"/>
      <c r="D103" s="70"/>
      <c r="E103" s="70"/>
      <c r="F103" s="73"/>
      <c r="G103" s="73"/>
      <c r="H103" s="73"/>
      <c r="I103" s="73"/>
      <c r="J103" s="74"/>
    </row>
    <row r="104" spans="1:10" ht="18.95" customHeight="1">
      <c r="A104" s="112"/>
      <c r="B104" s="63"/>
      <c r="C104" s="63" t="s">
        <v>126</v>
      </c>
      <c r="D104" s="63"/>
      <c r="E104" s="63"/>
      <c r="F104" s="67"/>
      <c r="G104" s="67"/>
      <c r="H104" s="95"/>
      <c r="I104" s="67"/>
      <c r="J104" s="74"/>
    </row>
    <row r="105" spans="1:10" ht="18.95" customHeight="1">
      <c r="A105" s="112"/>
      <c r="B105" s="63" t="s">
        <v>127</v>
      </c>
      <c r="C105" s="63"/>
      <c r="D105" s="63"/>
      <c r="E105" s="68"/>
      <c r="F105" s="67">
        <v>1</v>
      </c>
      <c r="G105" s="67"/>
      <c r="H105" s="64"/>
      <c r="I105" s="67" t="s">
        <v>33</v>
      </c>
      <c r="J105" s="74"/>
    </row>
    <row r="106" spans="1:10" ht="18.95" customHeight="1">
      <c r="A106" s="112"/>
      <c r="B106" s="70" t="s">
        <v>128</v>
      </c>
      <c r="C106" s="70"/>
      <c r="D106" s="70"/>
      <c r="E106" s="82"/>
      <c r="F106" s="73"/>
      <c r="G106" s="73"/>
      <c r="H106" s="71"/>
      <c r="I106" s="73"/>
      <c r="J106" s="74"/>
    </row>
    <row r="107" spans="1:10" ht="18.95" customHeight="1">
      <c r="A107" s="112"/>
      <c r="B107" s="70" t="s">
        <v>129</v>
      </c>
      <c r="C107" s="70"/>
      <c r="D107" s="70"/>
      <c r="E107" s="70"/>
      <c r="F107" s="71">
        <v>30</v>
      </c>
      <c r="G107" s="72"/>
      <c r="H107" s="72"/>
      <c r="I107" s="73" t="s">
        <v>33</v>
      </c>
      <c r="J107" s="74"/>
    </row>
    <row r="108" spans="1:10" ht="18.95" customHeight="1">
      <c r="A108" s="112"/>
      <c r="B108" s="107" t="s">
        <v>130</v>
      </c>
      <c r="C108" s="107"/>
      <c r="D108" s="107"/>
      <c r="E108" s="107"/>
      <c r="F108" s="75">
        <v>2</v>
      </c>
      <c r="G108" s="72"/>
      <c r="H108" s="72"/>
      <c r="I108" s="73" t="s">
        <v>33</v>
      </c>
      <c r="J108" s="74"/>
    </row>
    <row r="109" spans="1:10" ht="18.95" customHeight="1">
      <c r="A109" s="112"/>
      <c r="B109" s="70" t="s">
        <v>131</v>
      </c>
      <c r="C109" s="70"/>
      <c r="D109" s="70"/>
      <c r="E109" s="70"/>
      <c r="F109" s="71">
        <v>2</v>
      </c>
      <c r="G109" s="72"/>
      <c r="H109" s="72"/>
      <c r="I109" s="73" t="s">
        <v>33</v>
      </c>
      <c r="J109" s="74"/>
    </row>
    <row r="110" spans="1:10" ht="18.95" customHeight="1">
      <c r="A110" s="113"/>
      <c r="B110" s="107" t="s">
        <v>132</v>
      </c>
      <c r="C110" s="107"/>
      <c r="D110" s="107"/>
      <c r="E110" s="108"/>
      <c r="F110" s="75">
        <v>2</v>
      </c>
      <c r="G110" s="79"/>
      <c r="H110" s="79"/>
      <c r="I110" s="80" t="s">
        <v>33</v>
      </c>
      <c r="J110" s="74"/>
    </row>
    <row r="111" spans="1:10" ht="18.95" customHeight="1">
      <c r="A111" s="114"/>
      <c r="B111" s="83" t="s">
        <v>133</v>
      </c>
      <c r="C111" s="70"/>
      <c r="D111" s="70"/>
      <c r="E111" s="82"/>
      <c r="F111" s="71">
        <v>30</v>
      </c>
      <c r="G111" s="72"/>
      <c r="H111" s="72"/>
      <c r="I111" s="73" t="s">
        <v>33</v>
      </c>
      <c r="J111" s="74"/>
    </row>
    <row r="112" spans="1:10" ht="18.95" customHeight="1">
      <c r="A112" s="114"/>
      <c r="B112" s="83" t="s">
        <v>134</v>
      </c>
      <c r="C112" s="70"/>
      <c r="D112" s="70"/>
      <c r="E112" s="70"/>
      <c r="F112" s="71">
        <v>10</v>
      </c>
      <c r="G112" s="72"/>
      <c r="H112" s="72"/>
      <c r="I112" s="73" t="s">
        <v>33</v>
      </c>
      <c r="J112" s="74"/>
    </row>
    <row r="113" spans="1:10" ht="18.95" customHeight="1">
      <c r="A113" s="114"/>
      <c r="B113" s="83" t="s">
        <v>135</v>
      </c>
      <c r="C113" s="70"/>
      <c r="D113" s="70"/>
      <c r="E113" s="70"/>
      <c r="F113" s="71">
        <v>4</v>
      </c>
      <c r="G113" s="72"/>
      <c r="H113" s="72"/>
      <c r="I113" s="73" t="s">
        <v>33</v>
      </c>
      <c r="J113" s="74"/>
    </row>
    <row r="114" spans="1:10" ht="18.95" customHeight="1">
      <c r="A114" s="114"/>
      <c r="B114" s="83" t="s">
        <v>136</v>
      </c>
      <c r="C114" s="70"/>
      <c r="D114" s="70"/>
      <c r="E114" s="70"/>
      <c r="F114" s="71">
        <v>1</v>
      </c>
      <c r="G114" s="72"/>
      <c r="H114" s="72"/>
      <c r="I114" s="73" t="s">
        <v>33</v>
      </c>
      <c r="J114" s="74"/>
    </row>
    <row r="115" spans="1:10" ht="18.95" customHeight="1">
      <c r="A115" s="81">
        <v>14</v>
      </c>
      <c r="B115" s="63" t="s">
        <v>137</v>
      </c>
      <c r="C115" s="63"/>
      <c r="D115" s="63"/>
      <c r="E115" s="68"/>
      <c r="F115" s="64">
        <v>72</v>
      </c>
      <c r="G115" s="65"/>
      <c r="H115" s="65"/>
      <c r="I115" s="73" t="s">
        <v>33</v>
      </c>
      <c r="J115" s="74"/>
    </row>
    <row r="116" spans="1:10" ht="18.95" customHeight="1">
      <c r="A116" s="69"/>
      <c r="B116" s="70" t="s">
        <v>138</v>
      </c>
      <c r="C116" s="70"/>
      <c r="D116" s="70"/>
      <c r="E116" s="82"/>
      <c r="F116" s="71"/>
      <c r="G116" s="72"/>
      <c r="H116" s="72"/>
      <c r="I116" s="73"/>
      <c r="J116" s="74"/>
    </row>
    <row r="117" spans="1:10" ht="18.95" customHeight="1">
      <c r="A117" s="81">
        <v>15</v>
      </c>
      <c r="B117" s="63" t="s">
        <v>139</v>
      </c>
      <c r="C117" s="63"/>
      <c r="D117" s="63"/>
      <c r="E117" s="68"/>
      <c r="F117" s="64">
        <v>1</v>
      </c>
      <c r="G117" s="65"/>
      <c r="H117" s="65"/>
      <c r="I117" s="67" t="s">
        <v>33</v>
      </c>
      <c r="J117" s="74"/>
    </row>
    <row r="118" spans="1:10" ht="18.95" customHeight="1">
      <c r="A118" s="81"/>
      <c r="B118" s="63" t="s">
        <v>140</v>
      </c>
      <c r="C118" s="63"/>
      <c r="D118" s="63"/>
      <c r="E118" s="68"/>
      <c r="F118" s="64"/>
      <c r="G118" s="65"/>
      <c r="H118" s="65"/>
      <c r="I118" s="67"/>
      <c r="J118" s="74"/>
    </row>
    <row r="119" spans="1:10" ht="18.95" customHeight="1">
      <c r="A119" s="81"/>
      <c r="B119" s="63" t="s">
        <v>141</v>
      </c>
      <c r="C119" s="63"/>
      <c r="D119" s="63"/>
      <c r="E119" s="68"/>
      <c r="F119" s="64"/>
      <c r="G119" s="65"/>
      <c r="H119" s="65"/>
      <c r="I119" s="67"/>
      <c r="J119" s="74"/>
    </row>
    <row r="120" spans="1:10" ht="18.95" customHeight="1">
      <c r="A120" s="81"/>
      <c r="B120" s="63" t="s">
        <v>142</v>
      </c>
      <c r="C120" s="63"/>
      <c r="D120" s="63"/>
      <c r="E120" s="68"/>
      <c r="F120" s="64"/>
      <c r="G120" s="65"/>
      <c r="H120" s="65"/>
      <c r="I120" s="67"/>
      <c r="J120" s="74"/>
    </row>
    <row r="121" spans="1:10" ht="18.95" customHeight="1">
      <c r="A121" s="81"/>
      <c r="B121" s="63" t="s">
        <v>143</v>
      </c>
      <c r="C121" s="63"/>
      <c r="D121" s="63"/>
      <c r="E121" s="68"/>
      <c r="F121" s="64"/>
      <c r="G121" s="65"/>
      <c r="H121" s="65"/>
      <c r="I121" s="67"/>
      <c r="J121" s="74"/>
    </row>
    <row r="122" spans="1:10" ht="18.95" customHeight="1">
      <c r="A122" s="81"/>
      <c r="B122" s="70" t="s">
        <v>144</v>
      </c>
      <c r="C122" s="70"/>
      <c r="D122" s="70"/>
      <c r="E122" s="82"/>
      <c r="F122" s="71"/>
      <c r="G122" s="72"/>
      <c r="H122" s="72"/>
      <c r="I122" s="73"/>
      <c r="J122" s="74"/>
    </row>
    <row r="123" spans="1:10" ht="18.95" customHeight="1">
      <c r="A123" s="81"/>
      <c r="B123" s="63" t="s">
        <v>145</v>
      </c>
      <c r="C123" s="63"/>
      <c r="D123" s="63"/>
      <c r="E123" s="68"/>
      <c r="F123" s="64">
        <v>70</v>
      </c>
      <c r="G123" s="65"/>
      <c r="H123" s="65"/>
      <c r="I123" s="67" t="s">
        <v>82</v>
      </c>
      <c r="J123" s="74"/>
    </row>
    <row r="124" spans="1:10" ht="18.95" customHeight="1">
      <c r="A124" s="81"/>
      <c r="B124" s="63" t="s">
        <v>146</v>
      </c>
      <c r="C124" s="63"/>
      <c r="D124" s="63"/>
      <c r="E124" s="68"/>
      <c r="F124" s="64"/>
      <c r="G124" s="65"/>
      <c r="H124" s="65"/>
      <c r="I124" s="67"/>
      <c r="J124" s="74"/>
    </row>
    <row r="125" spans="1:10" ht="18.95" customHeight="1">
      <c r="A125" s="81"/>
      <c r="B125" s="70" t="s">
        <v>147</v>
      </c>
      <c r="C125" s="70"/>
      <c r="D125" s="70"/>
      <c r="E125" s="82" t="s">
        <v>148</v>
      </c>
      <c r="F125" s="71"/>
      <c r="G125" s="72"/>
      <c r="H125" s="72"/>
      <c r="I125" s="73"/>
      <c r="J125" s="74"/>
    </row>
    <row r="126" spans="1:10" ht="18.95" customHeight="1">
      <c r="A126" s="81"/>
      <c r="B126" s="88" t="s">
        <v>149</v>
      </c>
      <c r="C126" s="88"/>
      <c r="D126" s="88"/>
      <c r="E126" s="88"/>
      <c r="F126" s="89">
        <v>2</v>
      </c>
      <c r="G126" s="89"/>
      <c r="H126" s="89"/>
      <c r="I126" s="89" t="s">
        <v>33</v>
      </c>
      <c r="J126" s="74"/>
    </row>
    <row r="127" spans="1:10" ht="18.95" customHeight="1">
      <c r="A127" s="81"/>
      <c r="B127" s="70" t="s">
        <v>150</v>
      </c>
      <c r="C127" s="70"/>
      <c r="D127" s="70"/>
      <c r="E127" s="70"/>
      <c r="F127" s="71"/>
      <c r="G127" s="73"/>
      <c r="H127" s="73"/>
      <c r="I127" s="73"/>
      <c r="J127" s="74"/>
    </row>
    <row r="128" spans="1:10" ht="18.95" customHeight="1">
      <c r="A128" s="81"/>
      <c r="B128" s="63" t="s">
        <v>151</v>
      </c>
      <c r="C128" s="63"/>
      <c r="D128" s="63"/>
      <c r="E128" s="63"/>
      <c r="F128" s="67"/>
      <c r="G128" s="67"/>
      <c r="H128" s="95"/>
      <c r="I128" s="67"/>
      <c r="J128" s="74"/>
    </row>
    <row r="129" spans="1:10" ht="18.95" customHeight="1">
      <c r="A129" s="81"/>
      <c r="B129" s="62" t="s">
        <v>152</v>
      </c>
      <c r="C129" s="63"/>
      <c r="D129" s="63"/>
      <c r="E129" s="63"/>
      <c r="F129" s="73">
        <v>50</v>
      </c>
      <c r="G129" s="73"/>
      <c r="H129" s="73"/>
      <c r="I129" s="73" t="s">
        <v>82</v>
      </c>
      <c r="J129" s="74"/>
    </row>
    <row r="130" spans="1:10" ht="18.95" customHeight="1">
      <c r="A130" s="69"/>
      <c r="B130" s="83" t="s">
        <v>153</v>
      </c>
      <c r="C130" s="70"/>
      <c r="D130" s="70"/>
      <c r="E130" s="82"/>
      <c r="F130" s="73">
        <v>30</v>
      </c>
      <c r="G130" s="73"/>
      <c r="H130" s="73"/>
      <c r="I130" s="73" t="s">
        <v>82</v>
      </c>
      <c r="J130" s="74"/>
    </row>
    <row r="131" spans="1:10" ht="18.95" customHeight="1">
      <c r="A131" s="69">
        <v>16</v>
      </c>
      <c r="B131" s="83" t="s">
        <v>154</v>
      </c>
      <c r="C131" s="70"/>
      <c r="D131" s="70"/>
      <c r="E131" s="70"/>
      <c r="F131" s="73">
        <v>6</v>
      </c>
      <c r="G131" s="73"/>
      <c r="H131" s="73"/>
      <c r="I131" s="71" t="s">
        <v>33</v>
      </c>
      <c r="J131" s="74"/>
    </row>
    <row r="132" spans="1:10" ht="18.95" customHeight="1">
      <c r="A132" s="61">
        <v>17</v>
      </c>
      <c r="B132" s="62" t="s">
        <v>155</v>
      </c>
      <c r="C132" s="63"/>
      <c r="D132" s="63"/>
      <c r="E132" s="68"/>
      <c r="F132" s="64">
        <v>3</v>
      </c>
      <c r="G132" s="65"/>
      <c r="H132" s="65"/>
      <c r="I132" s="67" t="s">
        <v>33</v>
      </c>
      <c r="J132" s="66"/>
    </row>
    <row r="133" spans="1:10" ht="18.95" customHeight="1">
      <c r="A133" s="61"/>
      <c r="B133" s="62" t="s">
        <v>156</v>
      </c>
      <c r="C133" s="63"/>
      <c r="D133" s="63"/>
      <c r="E133" s="68"/>
      <c r="F133" s="64"/>
      <c r="G133" s="65"/>
      <c r="H133" s="65"/>
      <c r="I133" s="67"/>
      <c r="J133" s="115"/>
    </row>
    <row r="134" spans="1:10" ht="18.95" customHeight="1">
      <c r="A134" s="61"/>
      <c r="B134" s="62" t="s">
        <v>157</v>
      </c>
      <c r="C134" s="63"/>
      <c r="D134" s="63"/>
      <c r="E134" s="68"/>
      <c r="F134" s="64"/>
      <c r="G134" s="65"/>
      <c r="H134" s="65"/>
      <c r="I134" s="67"/>
      <c r="J134" s="115"/>
    </row>
    <row r="135" spans="1:10" ht="18.95" customHeight="1">
      <c r="A135" s="61"/>
      <c r="B135" s="62" t="s">
        <v>158</v>
      </c>
      <c r="C135" s="63"/>
      <c r="D135" s="68" t="s">
        <v>159</v>
      </c>
      <c r="E135" s="68"/>
      <c r="F135" s="64"/>
      <c r="G135" s="65"/>
      <c r="H135" s="65"/>
      <c r="I135" s="67"/>
      <c r="J135" s="115"/>
    </row>
    <row r="136" spans="1:10" ht="18.95" customHeight="1">
      <c r="A136" s="61"/>
      <c r="B136" s="62" t="s">
        <v>160</v>
      </c>
      <c r="C136" s="63"/>
      <c r="D136" s="68" t="s">
        <v>159</v>
      </c>
      <c r="E136" s="68"/>
      <c r="F136" s="64"/>
      <c r="G136" s="65"/>
      <c r="H136" s="65"/>
      <c r="I136" s="67"/>
      <c r="J136" s="115"/>
    </row>
    <row r="137" spans="1:10" ht="18.95" customHeight="1">
      <c r="A137" s="97"/>
      <c r="B137" s="83" t="s">
        <v>161</v>
      </c>
      <c r="C137" s="70"/>
      <c r="D137" s="82" t="s">
        <v>162</v>
      </c>
      <c r="E137" s="82"/>
      <c r="F137" s="71"/>
      <c r="G137" s="72"/>
      <c r="H137" s="72"/>
      <c r="I137" s="73"/>
      <c r="J137" s="116"/>
    </row>
    <row r="138" spans="1:10" ht="18.95" customHeight="1">
      <c r="A138" s="61">
        <v>18</v>
      </c>
      <c r="B138" s="62" t="s">
        <v>163</v>
      </c>
      <c r="C138" s="63"/>
      <c r="D138" s="63"/>
      <c r="E138" s="68"/>
      <c r="F138" s="64"/>
      <c r="G138" s="65"/>
      <c r="H138" s="65"/>
      <c r="I138" s="67"/>
      <c r="J138" s="115"/>
    </row>
    <row r="139" spans="1:10" ht="18.95" customHeight="1">
      <c r="A139" s="81"/>
      <c r="B139" s="63" t="s">
        <v>164</v>
      </c>
      <c r="C139" s="63"/>
      <c r="D139" s="63"/>
      <c r="E139" s="68"/>
      <c r="F139" s="64"/>
      <c r="G139" s="65"/>
      <c r="H139" s="65"/>
      <c r="I139" s="67"/>
      <c r="J139" s="115"/>
    </row>
    <row r="140" spans="1:10" ht="18.95" customHeight="1">
      <c r="A140" s="81"/>
      <c r="B140" s="63" t="s">
        <v>165</v>
      </c>
      <c r="C140" s="63"/>
      <c r="D140" s="63"/>
      <c r="E140" s="68"/>
      <c r="F140" s="64"/>
      <c r="G140" s="65"/>
      <c r="H140" s="65"/>
      <c r="I140" s="67"/>
      <c r="J140" s="115"/>
    </row>
    <row r="141" spans="1:10" ht="18.95" customHeight="1">
      <c r="A141" s="69"/>
      <c r="B141" s="83" t="s">
        <v>166</v>
      </c>
      <c r="C141" s="70"/>
      <c r="D141" s="70"/>
      <c r="E141" s="82"/>
      <c r="F141" s="71">
        <v>2000</v>
      </c>
      <c r="G141" s="72"/>
      <c r="H141" s="72"/>
      <c r="I141" s="73" t="s">
        <v>82</v>
      </c>
      <c r="J141" s="74"/>
    </row>
    <row r="142" spans="1:10" ht="18.95" customHeight="1">
      <c r="A142" s="61">
        <v>19</v>
      </c>
      <c r="B142" s="62" t="s">
        <v>163</v>
      </c>
      <c r="C142" s="63"/>
      <c r="D142" s="63"/>
      <c r="E142" s="68"/>
      <c r="F142" s="64"/>
      <c r="G142" s="65"/>
      <c r="H142" s="65"/>
      <c r="I142" s="67"/>
      <c r="J142" s="115"/>
    </row>
    <row r="143" spans="1:10" ht="18.95" customHeight="1">
      <c r="A143" s="81"/>
      <c r="B143" s="63" t="s">
        <v>164</v>
      </c>
      <c r="C143" s="63"/>
      <c r="D143" s="63"/>
      <c r="E143" s="68"/>
      <c r="F143" s="64"/>
      <c r="G143" s="65"/>
      <c r="H143" s="65"/>
      <c r="I143" s="67"/>
      <c r="J143" s="115"/>
    </row>
    <row r="144" spans="1:10" ht="18.95" customHeight="1">
      <c r="A144" s="81"/>
      <c r="B144" s="63" t="s">
        <v>165</v>
      </c>
      <c r="C144" s="63"/>
      <c r="D144" s="63"/>
      <c r="E144" s="68"/>
      <c r="F144" s="64"/>
      <c r="G144" s="65"/>
      <c r="H144" s="65"/>
      <c r="I144" s="67"/>
      <c r="J144" s="115"/>
    </row>
    <row r="145" spans="1:10" ht="18.95" customHeight="1">
      <c r="A145" s="69"/>
      <c r="B145" s="83" t="s">
        <v>167</v>
      </c>
      <c r="C145" s="70"/>
      <c r="D145" s="70"/>
      <c r="E145" s="82"/>
      <c r="F145" s="71">
        <v>2500</v>
      </c>
      <c r="G145" s="72"/>
      <c r="H145" s="72"/>
      <c r="I145" s="73" t="s">
        <v>82</v>
      </c>
      <c r="J145" s="74"/>
    </row>
    <row r="146" spans="1:10" ht="18.95" customHeight="1">
      <c r="A146" s="81">
        <v>20</v>
      </c>
      <c r="B146" s="63" t="s">
        <v>168</v>
      </c>
      <c r="C146" s="63"/>
      <c r="D146" s="63"/>
      <c r="E146" s="63"/>
      <c r="F146" s="67"/>
      <c r="G146" s="67"/>
      <c r="H146" s="95"/>
      <c r="I146" s="67"/>
      <c r="J146" s="115"/>
    </row>
    <row r="147" spans="1:10" ht="18.95" customHeight="1">
      <c r="A147" s="81"/>
      <c r="B147" s="62" t="s">
        <v>152</v>
      </c>
      <c r="C147" s="63"/>
      <c r="D147" s="63"/>
      <c r="E147" s="63"/>
      <c r="F147" s="73">
        <v>50</v>
      </c>
      <c r="G147" s="73"/>
      <c r="H147" s="73"/>
      <c r="I147" s="73" t="s">
        <v>82</v>
      </c>
      <c r="J147" s="74"/>
    </row>
    <row r="148" spans="1:10" ht="18.95" customHeight="1">
      <c r="A148" s="69"/>
      <c r="B148" s="83" t="s">
        <v>153</v>
      </c>
      <c r="C148" s="70"/>
      <c r="D148" s="70"/>
      <c r="E148" s="82"/>
      <c r="F148" s="67">
        <v>50</v>
      </c>
      <c r="G148" s="67"/>
      <c r="H148" s="67"/>
      <c r="I148" s="67" t="s">
        <v>82</v>
      </c>
      <c r="J148" s="74"/>
    </row>
    <row r="149" spans="1:10" ht="18.95" customHeight="1">
      <c r="A149" s="61">
        <v>21</v>
      </c>
      <c r="B149" s="62" t="s">
        <v>169</v>
      </c>
      <c r="C149" s="63"/>
      <c r="D149" s="63"/>
      <c r="E149" s="63"/>
      <c r="F149" s="95">
        <v>180</v>
      </c>
      <c r="G149" s="95"/>
      <c r="H149" s="95"/>
      <c r="I149" s="95" t="s">
        <v>82</v>
      </c>
      <c r="J149" s="74"/>
    </row>
    <row r="150" spans="1:10" ht="18.95" customHeight="1">
      <c r="A150" s="69"/>
      <c r="B150" s="70" t="s">
        <v>170</v>
      </c>
      <c r="C150" s="70"/>
      <c r="D150" s="70"/>
      <c r="E150" s="70"/>
      <c r="F150" s="71"/>
      <c r="G150" s="71"/>
      <c r="H150" s="71"/>
      <c r="I150" s="71"/>
      <c r="J150" s="116"/>
    </row>
    <row r="151" spans="1:10" ht="18.95" customHeight="1">
      <c r="A151" s="69"/>
      <c r="B151" s="70"/>
      <c r="C151" s="70"/>
      <c r="D151" s="70"/>
      <c r="E151" s="70"/>
      <c r="F151" s="73"/>
      <c r="G151" s="73"/>
      <c r="H151" s="71"/>
      <c r="I151" s="71"/>
      <c r="J151" s="116"/>
    </row>
    <row r="152" spans="1:10" ht="33.75" customHeight="1">
      <c r="A152" s="69">
        <v>22</v>
      </c>
      <c r="B152" s="117" t="s">
        <v>171</v>
      </c>
      <c r="C152" s="118"/>
      <c r="D152" s="118"/>
      <c r="E152" s="119"/>
      <c r="F152" s="120">
        <f>3360+2288+2892+1250</f>
        <v>9790</v>
      </c>
      <c r="G152" s="121"/>
      <c r="H152" s="71"/>
      <c r="I152" s="120" t="s">
        <v>172</v>
      </c>
      <c r="J152" s="116"/>
    </row>
    <row r="153" spans="1:10" ht="18.95" customHeight="1">
      <c r="A153" s="69">
        <v>23</v>
      </c>
      <c r="B153" s="117" t="s">
        <v>173</v>
      </c>
      <c r="C153" s="118"/>
      <c r="D153" s="118"/>
      <c r="E153" s="119"/>
      <c r="F153" s="120">
        <f>122+36+36</f>
        <v>194</v>
      </c>
      <c r="G153" s="121"/>
      <c r="H153" s="71"/>
      <c r="I153" s="120" t="s">
        <v>174</v>
      </c>
      <c r="J153" s="116"/>
    </row>
    <row r="154" spans="1:10" ht="18.95" customHeight="1">
      <c r="A154" s="109">
        <v>24</v>
      </c>
      <c r="B154" s="117" t="s">
        <v>175</v>
      </c>
      <c r="C154" s="118"/>
      <c r="D154" s="118"/>
      <c r="E154" s="119"/>
      <c r="F154" s="120">
        <f>130+72+69</f>
        <v>271</v>
      </c>
      <c r="G154" s="120"/>
      <c r="H154" s="75"/>
      <c r="I154" s="120" t="s">
        <v>174</v>
      </c>
      <c r="J154" s="122"/>
    </row>
    <row r="155" spans="1:10" ht="29.25" customHeight="1">
      <c r="A155" s="123">
        <v>25</v>
      </c>
      <c r="B155" s="117" t="s">
        <v>176</v>
      </c>
      <c r="C155" s="118"/>
      <c r="D155" s="118"/>
      <c r="E155" s="119"/>
      <c r="F155" s="120">
        <f>22+13+22</f>
        <v>57</v>
      </c>
      <c r="G155" s="120"/>
      <c r="H155" s="124"/>
      <c r="I155" s="120" t="s">
        <v>174</v>
      </c>
      <c r="J155" s="125"/>
    </row>
    <row r="156" spans="1:10">
      <c r="A156" s="126">
        <v>26</v>
      </c>
      <c r="B156" s="127" t="s">
        <v>177</v>
      </c>
      <c r="C156" s="128"/>
      <c r="D156" s="129"/>
      <c r="E156" s="130"/>
      <c r="F156" s="131"/>
      <c r="G156" s="131"/>
      <c r="H156" s="132"/>
      <c r="I156" s="132"/>
      <c r="J156" s="133"/>
    </row>
    <row r="157" spans="1:10" ht="54" customHeight="1">
      <c r="A157" s="134"/>
      <c r="B157" s="135" t="s">
        <v>178</v>
      </c>
      <c r="C157" s="136"/>
      <c r="D157" s="136"/>
      <c r="E157" s="137"/>
      <c r="F157" s="138">
        <v>1</v>
      </c>
      <c r="G157" s="138"/>
      <c r="H157" s="139"/>
      <c r="I157" s="139" t="s">
        <v>179</v>
      </c>
      <c r="J157" s="140"/>
    </row>
    <row r="158" spans="1:10" ht="34.5" customHeight="1">
      <c r="A158" s="134"/>
      <c r="B158" s="135" t="s">
        <v>180</v>
      </c>
      <c r="C158" s="136"/>
      <c r="D158" s="136"/>
      <c r="E158" s="137"/>
      <c r="F158" s="138"/>
      <c r="G158" s="138"/>
      <c r="H158" s="139"/>
      <c r="I158" s="139"/>
      <c r="J158" s="140"/>
    </row>
    <row r="159" spans="1:10" ht="34.5" customHeight="1">
      <c r="A159" s="134"/>
      <c r="B159" s="135" t="s">
        <v>181</v>
      </c>
      <c r="C159" s="136"/>
      <c r="D159" s="136"/>
      <c r="E159" s="137"/>
      <c r="F159" s="138"/>
      <c r="G159" s="138"/>
      <c r="H159" s="139"/>
      <c r="I159" s="139"/>
      <c r="J159" s="140"/>
    </row>
    <row r="160" spans="1:10">
      <c r="A160" s="134"/>
      <c r="B160" s="141" t="s">
        <v>182</v>
      </c>
      <c r="C160" s="142"/>
      <c r="D160" s="142"/>
      <c r="E160" s="143"/>
      <c r="F160" s="138"/>
      <c r="G160" s="138"/>
      <c r="H160" s="139"/>
      <c r="I160" s="139"/>
      <c r="J160" s="140"/>
    </row>
    <row r="161" spans="1:10">
      <c r="A161" s="134"/>
      <c r="B161" s="144" t="s">
        <v>183</v>
      </c>
      <c r="C161" s="145"/>
      <c r="D161" s="145"/>
      <c r="E161" s="146"/>
      <c r="F161" s="138"/>
      <c r="G161" s="138"/>
      <c r="H161" s="139"/>
      <c r="I161" s="139"/>
      <c r="J161" s="140"/>
    </row>
    <row r="162" spans="1:10">
      <c r="A162" s="134"/>
      <c r="B162" s="141" t="s">
        <v>184</v>
      </c>
      <c r="C162" s="142"/>
      <c r="D162" s="142"/>
      <c r="E162" s="143"/>
      <c r="F162" s="138"/>
      <c r="G162" s="138"/>
      <c r="H162" s="139"/>
      <c r="I162" s="139"/>
      <c r="J162" s="140"/>
    </row>
    <row r="163" spans="1:10">
      <c r="A163" s="134"/>
      <c r="B163" s="141" t="s">
        <v>185</v>
      </c>
      <c r="C163" s="142"/>
      <c r="D163" s="142"/>
      <c r="E163" s="143"/>
      <c r="F163" s="138"/>
      <c r="G163" s="138"/>
      <c r="H163" s="139"/>
      <c r="I163" s="139"/>
      <c r="J163" s="140"/>
    </row>
    <row r="164" spans="1:10">
      <c r="A164" s="134"/>
      <c r="B164" s="141" t="s">
        <v>186</v>
      </c>
      <c r="C164" s="142"/>
      <c r="D164" s="142"/>
      <c r="E164" s="143"/>
      <c r="F164" s="138"/>
      <c r="G164" s="138"/>
      <c r="H164" s="139"/>
      <c r="I164" s="139"/>
      <c r="J164" s="140"/>
    </row>
    <row r="165" spans="1:10">
      <c r="A165" s="134"/>
      <c r="B165" s="147" t="s">
        <v>187</v>
      </c>
      <c r="C165" s="148"/>
      <c r="D165" s="149"/>
      <c r="E165" s="150"/>
      <c r="F165" s="138"/>
      <c r="G165" s="138"/>
      <c r="H165" s="139"/>
      <c r="I165" s="139"/>
      <c r="J165" s="140"/>
    </row>
    <row r="166" spans="1:10" ht="52.5" customHeight="1">
      <c r="A166" s="134"/>
      <c r="B166" s="151" t="s">
        <v>188</v>
      </c>
      <c r="C166" s="152"/>
      <c r="D166" s="152"/>
      <c r="E166" s="153"/>
      <c r="F166" s="138"/>
      <c r="G166" s="138"/>
      <c r="H166" s="139"/>
      <c r="I166" s="139"/>
      <c r="J166" s="140"/>
    </row>
    <row r="167" spans="1:10" ht="34.5" customHeight="1">
      <c r="A167" s="134"/>
      <c r="B167" s="141" t="s">
        <v>180</v>
      </c>
      <c r="C167" s="142"/>
      <c r="D167" s="142"/>
      <c r="E167" s="143"/>
      <c r="F167" s="138"/>
      <c r="G167" s="138"/>
      <c r="H167" s="139"/>
      <c r="I167" s="139"/>
      <c r="J167" s="140"/>
    </row>
    <row r="168" spans="1:10" ht="48" customHeight="1">
      <c r="A168" s="134"/>
      <c r="B168" s="141" t="s">
        <v>189</v>
      </c>
      <c r="C168" s="142"/>
      <c r="D168" s="142"/>
      <c r="E168" s="143"/>
      <c r="F168" s="138"/>
      <c r="G168" s="138"/>
      <c r="H168" s="139"/>
      <c r="I168" s="139"/>
      <c r="J168" s="140"/>
    </row>
    <row r="169" spans="1:10">
      <c r="A169" s="134"/>
      <c r="B169" s="147" t="s">
        <v>190</v>
      </c>
      <c r="C169" s="148"/>
      <c r="D169" s="149"/>
      <c r="E169" s="150"/>
      <c r="F169" s="138"/>
      <c r="G169" s="138"/>
      <c r="H169" s="139"/>
      <c r="I169" s="139"/>
      <c r="J169" s="140"/>
    </row>
    <row r="170" spans="1:10" ht="29.25" customHeight="1">
      <c r="A170" s="154"/>
      <c r="B170" s="155" t="s">
        <v>191</v>
      </c>
      <c r="C170" s="156"/>
      <c r="D170" s="156"/>
      <c r="E170" s="157"/>
      <c r="F170" s="158"/>
      <c r="G170" s="158"/>
      <c r="H170" s="159"/>
      <c r="I170" s="159"/>
      <c r="J170" s="160"/>
    </row>
    <row r="171" spans="1:10" ht="62.25" customHeight="1">
      <c r="A171" s="161">
        <v>27</v>
      </c>
      <c r="B171" s="162" t="s">
        <v>192</v>
      </c>
      <c r="C171" s="163"/>
      <c r="D171" s="163"/>
      <c r="E171" s="164"/>
      <c r="F171" s="131"/>
      <c r="G171" s="131"/>
      <c r="H171" s="132"/>
      <c r="I171" s="132"/>
      <c r="J171" s="165"/>
    </row>
    <row r="172" spans="1:10" ht="56.25" customHeight="1">
      <c r="A172" s="166"/>
      <c r="B172" s="167" t="s">
        <v>193</v>
      </c>
      <c r="C172" s="168"/>
      <c r="D172" s="168"/>
      <c r="E172" s="169"/>
      <c r="F172" s="158">
        <v>175</v>
      </c>
      <c r="G172" s="158"/>
      <c r="H172" s="159"/>
      <c r="I172" s="159" t="s">
        <v>194</v>
      </c>
      <c r="J172" s="170"/>
    </row>
    <row r="173" spans="1:10" ht="48" customHeight="1">
      <c r="A173" s="123">
        <v>28</v>
      </c>
      <c r="B173" s="171" t="s">
        <v>195</v>
      </c>
      <c r="C173" s="172"/>
      <c r="D173" s="172"/>
      <c r="E173" s="173"/>
      <c r="F173" s="174">
        <v>4</v>
      </c>
      <c r="G173" s="174"/>
      <c r="H173" s="124"/>
      <c r="I173" s="124" t="s">
        <v>196</v>
      </c>
      <c r="J173" s="175"/>
    </row>
    <row r="174" spans="1:10" ht="25.5" customHeight="1">
      <c r="A174" s="161">
        <v>29</v>
      </c>
      <c r="B174" s="176" t="s">
        <v>197</v>
      </c>
      <c r="C174" s="128"/>
      <c r="D174" s="129"/>
      <c r="E174" s="177"/>
      <c r="F174" s="131"/>
      <c r="G174" s="131"/>
      <c r="H174" s="132"/>
      <c r="I174" s="132"/>
      <c r="J174" s="165"/>
    </row>
    <row r="175" spans="1:10">
      <c r="A175" s="178"/>
      <c r="B175" s="179" t="s">
        <v>198</v>
      </c>
      <c r="C175" s="180"/>
      <c r="D175" s="180"/>
      <c r="E175" s="181"/>
      <c r="F175" s="138"/>
      <c r="G175" s="138"/>
      <c r="H175" s="139"/>
      <c r="I175" s="139"/>
      <c r="J175" s="182"/>
    </row>
    <row r="176" spans="1:10" ht="44.25" customHeight="1">
      <c r="A176" s="178"/>
      <c r="B176" s="141" t="s">
        <v>199</v>
      </c>
      <c r="C176" s="142"/>
      <c r="D176" s="142"/>
      <c r="E176" s="143"/>
      <c r="F176" s="138">
        <v>1</v>
      </c>
      <c r="G176" s="138"/>
      <c r="H176" s="139"/>
      <c r="I176" s="139" t="s">
        <v>5</v>
      </c>
      <c r="J176" s="182"/>
    </row>
    <row r="177" spans="1:10">
      <c r="A177" s="178"/>
      <c r="B177" s="183" t="s">
        <v>200</v>
      </c>
      <c r="C177" s="148"/>
      <c r="D177" s="149"/>
      <c r="E177" s="184"/>
      <c r="F177" s="138"/>
      <c r="G177" s="138"/>
      <c r="H177" s="139"/>
      <c r="I177" s="139"/>
      <c r="J177" s="182"/>
    </row>
    <row r="178" spans="1:10">
      <c r="A178" s="178"/>
      <c r="B178" s="183" t="s">
        <v>201</v>
      </c>
      <c r="C178" s="148"/>
      <c r="D178" s="149"/>
      <c r="E178" s="184"/>
      <c r="F178" s="138"/>
      <c r="G178" s="138"/>
      <c r="H178" s="139"/>
      <c r="I178" s="139"/>
      <c r="J178" s="182"/>
    </row>
    <row r="179" spans="1:10" ht="55.5" customHeight="1">
      <c r="A179" s="178"/>
      <c r="B179" s="135" t="s">
        <v>202</v>
      </c>
      <c r="C179" s="136"/>
      <c r="D179" s="136"/>
      <c r="E179" s="137"/>
      <c r="F179" s="138"/>
      <c r="G179" s="138"/>
      <c r="H179" s="139"/>
      <c r="I179" s="139"/>
      <c r="J179" s="182"/>
    </row>
    <row r="180" spans="1:10">
      <c r="A180" s="178"/>
      <c r="B180" s="185" t="s">
        <v>203</v>
      </c>
      <c r="C180" s="186"/>
      <c r="D180" s="186"/>
      <c r="E180" s="187"/>
      <c r="F180" s="138"/>
      <c r="G180" s="138"/>
      <c r="H180" s="139"/>
      <c r="I180" s="139"/>
      <c r="J180" s="182"/>
    </row>
    <row r="181" spans="1:10">
      <c r="A181" s="178"/>
      <c r="B181" s="185" t="s">
        <v>204</v>
      </c>
      <c r="C181" s="186"/>
      <c r="D181" s="186"/>
      <c r="E181" s="187"/>
      <c r="F181" s="138"/>
      <c r="G181" s="138"/>
      <c r="H181" s="139"/>
      <c r="I181" s="139"/>
      <c r="J181" s="182"/>
    </row>
    <row r="182" spans="1:10">
      <c r="A182" s="178"/>
      <c r="B182" s="185" t="s">
        <v>205</v>
      </c>
      <c r="C182" s="186"/>
      <c r="D182" s="186"/>
      <c r="E182" s="187"/>
      <c r="F182" s="138"/>
      <c r="G182" s="138"/>
      <c r="H182" s="139"/>
      <c r="I182" s="139"/>
      <c r="J182" s="182"/>
    </row>
    <row r="183" spans="1:10">
      <c r="A183" s="178"/>
      <c r="B183" s="185" t="s">
        <v>206</v>
      </c>
      <c r="C183" s="186"/>
      <c r="D183" s="186"/>
      <c r="E183" s="187"/>
      <c r="F183" s="138"/>
      <c r="G183" s="138"/>
      <c r="H183" s="139"/>
      <c r="I183" s="139"/>
      <c r="J183" s="182"/>
    </row>
    <row r="184" spans="1:10">
      <c r="A184" s="166"/>
      <c r="B184" s="188" t="s">
        <v>207</v>
      </c>
      <c r="C184" s="189"/>
      <c r="D184" s="190"/>
      <c r="E184" s="191"/>
      <c r="F184" s="158"/>
      <c r="G184" s="158"/>
      <c r="H184" s="159"/>
      <c r="I184" s="159"/>
      <c r="J184" s="170"/>
    </row>
    <row r="185" spans="1:10">
      <c r="A185" s="161">
        <v>30</v>
      </c>
      <c r="B185" s="192" t="s">
        <v>208</v>
      </c>
      <c r="C185" s="193"/>
      <c r="D185" s="193"/>
      <c r="E185" s="194"/>
      <c r="F185" s="131"/>
      <c r="G185" s="131"/>
      <c r="H185" s="132"/>
      <c r="I185" s="132"/>
      <c r="J185" s="165"/>
    </row>
    <row r="186" spans="1:10">
      <c r="A186" s="178"/>
      <c r="B186" s="179" t="s">
        <v>209</v>
      </c>
      <c r="C186" s="180"/>
      <c r="D186" s="180"/>
      <c r="E186" s="181"/>
      <c r="F186" s="138"/>
      <c r="G186" s="138"/>
      <c r="H186" s="139"/>
      <c r="I186" s="139"/>
      <c r="J186" s="182"/>
    </row>
    <row r="187" spans="1:10" ht="55.5" customHeight="1">
      <c r="A187" s="178"/>
      <c r="B187" s="141" t="s">
        <v>199</v>
      </c>
      <c r="C187" s="142"/>
      <c r="D187" s="142"/>
      <c r="E187" s="143"/>
      <c r="F187" s="138">
        <v>1</v>
      </c>
      <c r="G187" s="138"/>
      <c r="H187" s="139"/>
      <c r="I187" s="139" t="s">
        <v>5</v>
      </c>
      <c r="J187" s="182"/>
    </row>
    <row r="188" spans="1:10">
      <c r="A188" s="178"/>
      <c r="B188" s="183" t="s">
        <v>210</v>
      </c>
      <c r="C188" s="148"/>
      <c r="D188" s="149"/>
      <c r="E188" s="184"/>
      <c r="F188" s="138"/>
      <c r="G188" s="138"/>
      <c r="H188" s="139"/>
      <c r="I188" s="139"/>
      <c r="J188" s="182"/>
    </row>
    <row r="189" spans="1:10">
      <c r="A189" s="178"/>
      <c r="B189" s="183" t="s">
        <v>211</v>
      </c>
      <c r="C189" s="148"/>
      <c r="D189" s="149"/>
      <c r="E189" s="184"/>
      <c r="F189" s="138"/>
      <c r="G189" s="138"/>
      <c r="H189" s="139"/>
      <c r="I189" s="139"/>
      <c r="J189" s="182"/>
    </row>
    <row r="190" spans="1:10" ht="48.75" customHeight="1">
      <c r="A190" s="178"/>
      <c r="B190" s="141" t="s">
        <v>212</v>
      </c>
      <c r="C190" s="142"/>
      <c r="D190" s="142"/>
      <c r="E190" s="143"/>
      <c r="F190" s="138"/>
      <c r="G190" s="138"/>
      <c r="H190" s="139"/>
      <c r="I190" s="139"/>
      <c r="J190" s="182"/>
    </row>
    <row r="191" spans="1:10">
      <c r="A191" s="178"/>
      <c r="B191" s="185" t="s">
        <v>203</v>
      </c>
      <c r="C191" s="186"/>
      <c r="D191" s="186"/>
      <c r="E191" s="187"/>
      <c r="F191" s="138"/>
      <c r="G191" s="138"/>
      <c r="H191" s="139"/>
      <c r="I191" s="139"/>
      <c r="J191" s="182"/>
    </row>
    <row r="192" spans="1:10">
      <c r="A192" s="178"/>
      <c r="B192" s="185" t="s">
        <v>204</v>
      </c>
      <c r="C192" s="186"/>
      <c r="D192" s="186"/>
      <c r="E192" s="187"/>
      <c r="F192" s="138"/>
      <c r="G192" s="138"/>
      <c r="H192" s="139"/>
      <c r="I192" s="139"/>
      <c r="J192" s="182"/>
    </row>
    <row r="193" spans="1:10">
      <c r="A193" s="178"/>
      <c r="B193" s="185" t="s">
        <v>205</v>
      </c>
      <c r="C193" s="186"/>
      <c r="D193" s="186"/>
      <c r="E193" s="187"/>
      <c r="F193" s="138"/>
      <c r="G193" s="138"/>
      <c r="H193" s="139"/>
      <c r="I193" s="139"/>
      <c r="J193" s="182"/>
    </row>
    <row r="194" spans="1:10" ht="32.25" customHeight="1">
      <c r="A194" s="178"/>
      <c r="B194" s="185" t="s">
        <v>206</v>
      </c>
      <c r="C194" s="186"/>
      <c r="D194" s="186"/>
      <c r="E194" s="187"/>
      <c r="F194" s="138"/>
      <c r="G194" s="138"/>
      <c r="H194" s="139"/>
      <c r="I194" s="139"/>
      <c r="J194" s="182"/>
    </row>
    <row r="195" spans="1:10">
      <c r="A195" s="178"/>
      <c r="B195" s="183" t="s">
        <v>207</v>
      </c>
      <c r="C195" s="148"/>
      <c r="D195" s="149"/>
      <c r="E195" s="184"/>
      <c r="F195" s="138"/>
      <c r="G195" s="138"/>
      <c r="H195" s="139"/>
      <c r="I195" s="139"/>
      <c r="J195" s="182"/>
    </row>
    <row r="196" spans="1:10">
      <c r="A196" s="166"/>
      <c r="B196" s="188" t="s">
        <v>213</v>
      </c>
      <c r="C196" s="189"/>
      <c r="D196" s="190"/>
      <c r="E196" s="191"/>
      <c r="F196" s="158"/>
      <c r="G196" s="158"/>
      <c r="H196" s="159"/>
      <c r="I196" s="159"/>
      <c r="J196" s="170"/>
    </row>
    <row r="197" spans="1:10">
      <c r="A197" s="161">
        <v>31</v>
      </c>
      <c r="B197" s="192" t="s">
        <v>214</v>
      </c>
      <c r="C197" s="193"/>
      <c r="D197" s="193"/>
      <c r="E197" s="194"/>
      <c r="F197" s="131"/>
      <c r="G197" s="131"/>
      <c r="H197" s="132"/>
      <c r="I197" s="132"/>
      <c r="J197" s="165"/>
    </row>
    <row r="198" spans="1:10">
      <c r="A198" s="178"/>
      <c r="B198" s="179" t="s">
        <v>209</v>
      </c>
      <c r="C198" s="180"/>
      <c r="D198" s="180"/>
      <c r="E198" s="181"/>
      <c r="F198" s="138">
        <v>1</v>
      </c>
      <c r="G198" s="138"/>
      <c r="H198" s="139"/>
      <c r="I198" s="195" t="s">
        <v>196</v>
      </c>
      <c r="J198" s="182"/>
    </row>
    <row r="199" spans="1:10" ht="220.5" customHeight="1">
      <c r="A199" s="178"/>
      <c r="B199" s="196" t="s">
        <v>215</v>
      </c>
      <c r="C199" s="197"/>
      <c r="D199" s="197"/>
      <c r="E199" s="198"/>
      <c r="F199" s="138"/>
      <c r="G199" s="138"/>
      <c r="H199" s="139"/>
      <c r="I199" s="139"/>
      <c r="J199" s="182"/>
    </row>
    <row r="200" spans="1:10">
      <c r="A200" s="178"/>
      <c r="B200" s="183" t="s">
        <v>216</v>
      </c>
      <c r="C200" s="148"/>
      <c r="D200" s="149"/>
      <c r="E200" s="184"/>
      <c r="F200" s="138"/>
      <c r="G200" s="138"/>
      <c r="H200" s="139"/>
      <c r="I200" s="139"/>
      <c r="J200" s="182"/>
    </row>
    <row r="201" spans="1:10">
      <c r="A201" s="166"/>
      <c r="B201" s="188" t="s">
        <v>217</v>
      </c>
      <c r="C201" s="189"/>
      <c r="D201" s="190"/>
      <c r="E201" s="191"/>
      <c r="F201" s="158"/>
      <c r="G201" s="158"/>
      <c r="H201" s="159"/>
      <c r="I201" s="159"/>
      <c r="J201" s="170"/>
    </row>
    <row r="202" spans="1:10" ht="39" customHeight="1">
      <c r="A202" s="123">
        <v>32</v>
      </c>
      <c r="B202" s="171" t="s">
        <v>218</v>
      </c>
      <c r="C202" s="172"/>
      <c r="D202" s="172"/>
      <c r="E202" s="173"/>
      <c r="F202" s="199">
        <v>1</v>
      </c>
      <c r="G202" s="199"/>
      <c r="H202" s="124"/>
      <c r="I202" s="200" t="s">
        <v>196</v>
      </c>
      <c r="J202" s="175"/>
    </row>
    <row r="203" spans="1:10">
      <c r="A203" s="161">
        <v>33</v>
      </c>
      <c r="B203" s="201" t="s">
        <v>219</v>
      </c>
      <c r="C203" s="128"/>
      <c r="D203" s="129"/>
      <c r="E203" s="177"/>
      <c r="F203" s="131"/>
      <c r="G203" s="131"/>
      <c r="H203" s="132"/>
      <c r="I203" s="132"/>
      <c r="J203" s="133"/>
    </row>
    <row r="204" spans="1:10">
      <c r="A204" s="178"/>
      <c r="B204" s="183" t="s">
        <v>209</v>
      </c>
      <c r="C204" s="148"/>
      <c r="D204" s="149"/>
      <c r="E204" s="184"/>
      <c r="F204" s="199">
        <v>1</v>
      </c>
      <c r="G204" s="199"/>
      <c r="H204" s="124"/>
      <c r="I204" s="200" t="s">
        <v>196</v>
      </c>
      <c r="J204" s="140"/>
    </row>
    <row r="205" spans="1:10" ht="34.5" customHeight="1">
      <c r="A205" s="178"/>
      <c r="B205" s="202" t="s">
        <v>220</v>
      </c>
      <c r="C205" s="203"/>
      <c r="D205" s="203"/>
      <c r="E205" s="204"/>
      <c r="F205" s="138"/>
      <c r="G205" s="138"/>
      <c r="H205" s="139"/>
      <c r="I205" s="139"/>
      <c r="J205" s="140"/>
    </row>
    <row r="206" spans="1:10" ht="64.5" customHeight="1">
      <c r="A206" s="178"/>
      <c r="B206" s="202" t="s">
        <v>221</v>
      </c>
      <c r="C206" s="203"/>
      <c r="D206" s="203"/>
      <c r="E206" s="204"/>
      <c r="F206" s="138"/>
      <c r="G206" s="138"/>
      <c r="H206" s="139"/>
      <c r="I206" s="139"/>
      <c r="J206" s="140"/>
    </row>
    <row r="207" spans="1:10" ht="63.75" customHeight="1">
      <c r="A207" s="178"/>
      <c r="B207" s="202" t="s">
        <v>222</v>
      </c>
      <c r="C207" s="203"/>
      <c r="D207" s="203"/>
      <c r="E207" s="204"/>
      <c r="F207" s="138"/>
      <c r="G207" s="138"/>
      <c r="H207" s="139"/>
      <c r="I207" s="139"/>
      <c r="J207" s="140"/>
    </row>
    <row r="208" spans="1:10" ht="35.25" customHeight="1">
      <c r="A208" s="178"/>
      <c r="B208" s="202" t="s">
        <v>223</v>
      </c>
      <c r="C208" s="203"/>
      <c r="D208" s="203"/>
      <c r="E208" s="204"/>
      <c r="F208" s="138"/>
      <c r="G208" s="138"/>
      <c r="H208" s="139"/>
      <c r="I208" s="139"/>
      <c r="J208" s="140"/>
    </row>
    <row r="209" spans="1:10" ht="33" customHeight="1">
      <c r="A209" s="178"/>
      <c r="B209" s="202" t="s">
        <v>224</v>
      </c>
      <c r="C209" s="203"/>
      <c r="D209" s="203"/>
      <c r="E209" s="204"/>
      <c r="F209" s="138"/>
      <c r="G209" s="138"/>
      <c r="H209" s="139"/>
      <c r="I209" s="139"/>
      <c r="J209" s="140"/>
    </row>
    <row r="210" spans="1:10" ht="45.75" customHeight="1">
      <c r="A210" s="178"/>
      <c r="B210" s="202" t="s">
        <v>225</v>
      </c>
      <c r="C210" s="203"/>
      <c r="D210" s="203"/>
      <c r="E210" s="204"/>
      <c r="F210" s="138"/>
      <c r="G210" s="138"/>
      <c r="H210" s="139"/>
      <c r="I210" s="139"/>
      <c r="J210" s="140"/>
    </row>
    <row r="211" spans="1:10" ht="46.5" customHeight="1">
      <c r="A211" s="178"/>
      <c r="B211" s="202" t="s">
        <v>226</v>
      </c>
      <c r="C211" s="203"/>
      <c r="D211" s="203"/>
      <c r="E211" s="204"/>
      <c r="F211" s="138"/>
      <c r="G211" s="138"/>
      <c r="H211" s="139"/>
      <c r="I211" s="139"/>
      <c r="J211" s="140"/>
    </row>
    <row r="212" spans="1:10" ht="66.75" customHeight="1">
      <c r="A212" s="178"/>
      <c r="B212" s="202" t="s">
        <v>227</v>
      </c>
      <c r="C212" s="203"/>
      <c r="D212" s="203"/>
      <c r="E212" s="204"/>
      <c r="F212" s="138"/>
      <c r="G212" s="138"/>
      <c r="H212" s="139"/>
      <c r="I212" s="139"/>
      <c r="J212" s="140"/>
    </row>
    <row r="213" spans="1:10">
      <c r="A213" s="178"/>
      <c r="B213" s="183" t="s">
        <v>228</v>
      </c>
      <c r="C213" s="148"/>
      <c r="D213" s="149"/>
      <c r="E213" s="184"/>
      <c r="F213" s="138"/>
      <c r="G213" s="138"/>
      <c r="H213" s="139"/>
      <c r="I213" s="139"/>
      <c r="J213" s="140"/>
    </row>
    <row r="214" spans="1:10" ht="30" customHeight="1">
      <c r="A214" s="178"/>
      <c r="B214" s="205" t="s">
        <v>229</v>
      </c>
      <c r="C214" s="206"/>
      <c r="D214" s="206"/>
      <c r="E214" s="207"/>
      <c r="F214" s="138"/>
      <c r="G214" s="138"/>
      <c r="H214" s="139"/>
      <c r="I214" s="139"/>
      <c r="J214" s="140"/>
    </row>
    <row r="215" spans="1:10" ht="30" customHeight="1">
      <c r="A215" s="178"/>
      <c r="B215" s="205" t="s">
        <v>230</v>
      </c>
      <c r="C215" s="206"/>
      <c r="D215" s="206"/>
      <c r="E215" s="207"/>
      <c r="F215" s="138"/>
      <c r="G215" s="138"/>
      <c r="H215" s="139"/>
      <c r="I215" s="139"/>
      <c r="J215" s="140"/>
    </row>
    <row r="216" spans="1:10" ht="37.5" customHeight="1">
      <c r="A216" s="178"/>
      <c r="B216" s="205" t="s">
        <v>231</v>
      </c>
      <c r="C216" s="206"/>
      <c r="D216" s="206"/>
      <c r="E216" s="207"/>
      <c r="F216" s="138"/>
      <c r="G216" s="138"/>
      <c r="H216" s="139"/>
      <c r="I216" s="139"/>
      <c r="J216" s="140"/>
    </row>
    <row r="217" spans="1:10" ht="34.5" customHeight="1">
      <c r="A217" s="178"/>
      <c r="B217" s="205" t="s">
        <v>232</v>
      </c>
      <c r="C217" s="206"/>
      <c r="D217" s="206"/>
      <c r="E217" s="207"/>
      <c r="F217" s="138"/>
      <c r="G217" s="138"/>
      <c r="H217" s="139"/>
      <c r="I217" s="139"/>
      <c r="J217" s="140"/>
    </row>
    <row r="218" spans="1:10" ht="33" customHeight="1">
      <c r="A218" s="178"/>
      <c r="B218" s="205" t="s">
        <v>233</v>
      </c>
      <c r="C218" s="206"/>
      <c r="D218" s="206"/>
      <c r="E218" s="207"/>
      <c r="F218" s="138"/>
      <c r="G218" s="138"/>
      <c r="H218" s="139"/>
      <c r="I218" s="139"/>
      <c r="J218" s="140"/>
    </row>
    <row r="219" spans="1:10" ht="28.5" customHeight="1">
      <c r="A219" s="178"/>
      <c r="B219" s="205" t="s">
        <v>234</v>
      </c>
      <c r="C219" s="206"/>
      <c r="D219" s="206"/>
      <c r="E219" s="207"/>
      <c r="F219" s="138"/>
      <c r="G219" s="138"/>
      <c r="H219" s="139"/>
      <c r="I219" s="139"/>
      <c r="J219" s="140"/>
    </row>
    <row r="220" spans="1:10" ht="36" customHeight="1">
      <c r="A220" s="178"/>
      <c r="B220" s="205" t="s">
        <v>235</v>
      </c>
      <c r="C220" s="206"/>
      <c r="D220" s="206"/>
      <c r="E220" s="207"/>
      <c r="F220" s="138"/>
      <c r="G220" s="138"/>
      <c r="H220" s="139"/>
      <c r="I220" s="139"/>
      <c r="J220" s="140"/>
    </row>
    <row r="221" spans="1:10" ht="26.25" customHeight="1">
      <c r="A221" s="178"/>
      <c r="B221" s="205" t="s">
        <v>236</v>
      </c>
      <c r="C221" s="206"/>
      <c r="D221" s="206"/>
      <c r="E221" s="207"/>
      <c r="F221" s="138"/>
      <c r="G221" s="138"/>
      <c r="H221" s="139"/>
      <c r="I221" s="139"/>
      <c r="J221" s="140"/>
    </row>
    <row r="222" spans="1:10" ht="38.25" customHeight="1">
      <c r="A222" s="178"/>
      <c r="B222" s="205" t="s">
        <v>237</v>
      </c>
      <c r="C222" s="206"/>
      <c r="D222" s="206"/>
      <c r="E222" s="207"/>
      <c r="F222" s="138"/>
      <c r="G222" s="138"/>
      <c r="H222" s="139"/>
      <c r="I222" s="139"/>
      <c r="J222" s="140"/>
    </row>
    <row r="223" spans="1:10" ht="28.5" customHeight="1">
      <c r="A223" s="178"/>
      <c r="B223" s="205" t="s">
        <v>238</v>
      </c>
      <c r="C223" s="206"/>
      <c r="D223" s="206"/>
      <c r="E223" s="207"/>
      <c r="F223" s="138"/>
      <c r="G223" s="138"/>
      <c r="H223" s="139"/>
      <c r="I223" s="139"/>
      <c r="J223" s="140"/>
    </row>
    <row r="224" spans="1:10" ht="42.75" customHeight="1">
      <c r="A224" s="178"/>
      <c r="B224" s="205" t="s">
        <v>239</v>
      </c>
      <c r="C224" s="206"/>
      <c r="D224" s="206"/>
      <c r="E224" s="207"/>
      <c r="F224" s="138"/>
      <c r="G224" s="138"/>
      <c r="H224" s="139"/>
      <c r="I224" s="139"/>
      <c r="J224" s="140"/>
    </row>
    <row r="225" spans="1:10" ht="15" customHeight="1">
      <c r="A225" s="166"/>
      <c r="B225" s="208" t="s">
        <v>240</v>
      </c>
      <c r="C225" s="209"/>
      <c r="D225" s="209"/>
      <c r="E225" s="210"/>
      <c r="F225" s="158"/>
      <c r="G225" s="158"/>
      <c r="H225" s="159"/>
      <c r="I225" s="159"/>
      <c r="J225" s="160"/>
    </row>
    <row r="226" spans="1:10">
      <c r="A226" s="161">
        <v>34</v>
      </c>
      <c r="B226" s="211" t="s">
        <v>241</v>
      </c>
      <c r="C226" s="212"/>
      <c r="D226" s="212"/>
      <c r="E226" s="213"/>
      <c r="F226" s="131"/>
      <c r="G226" s="131"/>
      <c r="H226" s="132"/>
      <c r="I226" s="132"/>
      <c r="J226" s="165"/>
    </row>
    <row r="227" spans="1:10">
      <c r="A227" s="178"/>
      <c r="B227" s="179" t="s">
        <v>209</v>
      </c>
      <c r="C227" s="180"/>
      <c r="D227" s="180"/>
      <c r="E227" s="181"/>
      <c r="F227" s="138">
        <v>1</v>
      </c>
      <c r="G227" s="138"/>
      <c r="H227" s="139"/>
      <c r="I227" s="195" t="s">
        <v>5</v>
      </c>
      <c r="J227" s="182"/>
    </row>
    <row r="228" spans="1:10" ht="51" customHeight="1">
      <c r="A228" s="178"/>
      <c r="B228" s="151" t="s">
        <v>242</v>
      </c>
      <c r="C228" s="152"/>
      <c r="D228" s="152"/>
      <c r="E228" s="153"/>
      <c r="F228" s="138"/>
      <c r="G228" s="138"/>
      <c r="H228" s="139"/>
      <c r="I228" s="139"/>
      <c r="J228" s="182"/>
    </row>
    <row r="229" spans="1:10" ht="52.5" customHeight="1">
      <c r="A229" s="178"/>
      <c r="B229" s="141" t="s">
        <v>243</v>
      </c>
      <c r="C229" s="142"/>
      <c r="D229" s="142"/>
      <c r="E229" s="143"/>
      <c r="F229" s="138"/>
      <c r="G229" s="138"/>
      <c r="H229" s="139"/>
      <c r="I229" s="139"/>
      <c r="J229" s="182"/>
    </row>
    <row r="230" spans="1:10">
      <c r="A230" s="178"/>
      <c r="B230" s="141" t="s">
        <v>244</v>
      </c>
      <c r="C230" s="142"/>
      <c r="D230" s="142"/>
      <c r="E230" s="143"/>
      <c r="F230" s="138"/>
      <c r="G230" s="138"/>
      <c r="H230" s="139"/>
      <c r="I230" s="139"/>
      <c r="J230" s="182"/>
    </row>
    <row r="231" spans="1:10">
      <c r="A231" s="178"/>
      <c r="B231" s="141" t="s">
        <v>245</v>
      </c>
      <c r="C231" s="142"/>
      <c r="D231" s="142"/>
      <c r="E231" s="143"/>
      <c r="F231" s="138"/>
      <c r="G231" s="138"/>
      <c r="H231" s="139"/>
      <c r="I231" s="139"/>
      <c r="J231" s="182"/>
    </row>
    <row r="232" spans="1:10">
      <c r="A232" s="178"/>
      <c r="B232" s="141" t="s">
        <v>246</v>
      </c>
      <c r="C232" s="142"/>
      <c r="D232" s="142"/>
      <c r="E232" s="143"/>
      <c r="F232" s="138"/>
      <c r="G232" s="138"/>
      <c r="H232" s="139"/>
      <c r="I232" s="139"/>
      <c r="J232" s="182"/>
    </row>
    <row r="233" spans="1:10">
      <c r="A233" s="178"/>
      <c r="B233" s="141" t="s">
        <v>247</v>
      </c>
      <c r="C233" s="142"/>
      <c r="D233" s="142"/>
      <c r="E233" s="143"/>
      <c r="F233" s="138"/>
      <c r="G233" s="138"/>
      <c r="H233" s="139"/>
      <c r="I233" s="139"/>
      <c r="J233" s="182"/>
    </row>
    <row r="234" spans="1:10">
      <c r="A234" s="178"/>
      <c r="B234" s="141" t="s">
        <v>248</v>
      </c>
      <c r="C234" s="142"/>
      <c r="D234" s="142"/>
      <c r="E234" s="143"/>
      <c r="F234" s="138"/>
      <c r="G234" s="138"/>
      <c r="H234" s="139"/>
      <c r="I234" s="139"/>
      <c r="J234" s="182"/>
    </row>
    <row r="235" spans="1:10" ht="30" customHeight="1">
      <c r="A235" s="178"/>
      <c r="B235" s="141" t="s">
        <v>249</v>
      </c>
      <c r="C235" s="142"/>
      <c r="D235" s="142"/>
      <c r="E235" s="143"/>
      <c r="F235" s="138"/>
      <c r="G235" s="138"/>
      <c r="H235" s="139"/>
      <c r="I235" s="139"/>
      <c r="J235" s="182"/>
    </row>
    <row r="236" spans="1:10">
      <c r="A236" s="178"/>
      <c r="B236" s="214" t="s">
        <v>250</v>
      </c>
      <c r="C236" s="215"/>
      <c r="D236" s="215"/>
      <c r="E236" s="216"/>
      <c r="F236" s="138"/>
      <c r="G236" s="138"/>
      <c r="H236" s="139"/>
      <c r="I236" s="139"/>
      <c r="J236" s="182"/>
    </row>
    <row r="237" spans="1:10">
      <c r="A237" s="178"/>
      <c r="B237" s="217" t="s">
        <v>251</v>
      </c>
      <c r="C237" s="218"/>
      <c r="D237" s="218"/>
      <c r="E237" s="219"/>
      <c r="F237" s="138"/>
      <c r="G237" s="138"/>
      <c r="H237" s="139"/>
      <c r="I237" s="139"/>
      <c r="J237" s="182"/>
    </row>
    <row r="238" spans="1:10">
      <c r="A238" s="178"/>
      <c r="B238" s="217" t="s">
        <v>252</v>
      </c>
      <c r="C238" s="218"/>
      <c r="D238" s="218"/>
      <c r="E238" s="219"/>
      <c r="F238" s="138"/>
      <c r="G238" s="138"/>
      <c r="H238" s="139"/>
      <c r="I238" s="139"/>
      <c r="J238" s="182"/>
    </row>
    <row r="239" spans="1:10">
      <c r="A239" s="178"/>
      <c r="B239" s="217" t="s">
        <v>253</v>
      </c>
      <c r="C239" s="218"/>
      <c r="D239" s="218"/>
      <c r="E239" s="219"/>
      <c r="F239" s="138"/>
      <c r="G239" s="138"/>
      <c r="H239" s="139"/>
      <c r="I239" s="139"/>
      <c r="J239" s="182"/>
    </row>
    <row r="240" spans="1:10">
      <c r="A240" s="178"/>
      <c r="B240" s="217" t="s">
        <v>254</v>
      </c>
      <c r="C240" s="218"/>
      <c r="D240" s="218"/>
      <c r="E240" s="219"/>
      <c r="F240" s="138"/>
      <c r="G240" s="138"/>
      <c r="H240" s="139"/>
      <c r="I240" s="139"/>
      <c r="J240" s="182"/>
    </row>
    <row r="241" spans="1:10">
      <c r="A241" s="178"/>
      <c r="B241" s="220"/>
      <c r="C241" s="221"/>
      <c r="D241" s="221"/>
      <c r="E241" s="222"/>
      <c r="F241" s="138"/>
      <c r="G241" s="138"/>
      <c r="H241" s="139"/>
      <c r="I241" s="139"/>
      <c r="J241" s="182"/>
    </row>
    <row r="242" spans="1:10">
      <c r="A242" s="178"/>
      <c r="B242" s="217" t="s">
        <v>255</v>
      </c>
      <c r="C242" s="218"/>
      <c r="D242" s="218"/>
      <c r="E242" s="219"/>
      <c r="F242" s="138"/>
      <c r="G242" s="138"/>
      <c r="H242" s="139"/>
      <c r="I242" s="139"/>
      <c r="J242" s="182"/>
    </row>
    <row r="243" spans="1:10">
      <c r="A243" s="178"/>
      <c r="B243" s="217" t="s">
        <v>256</v>
      </c>
      <c r="C243" s="218"/>
      <c r="D243" s="218"/>
      <c r="E243" s="219"/>
      <c r="F243" s="138"/>
      <c r="G243" s="138"/>
      <c r="H243" s="139"/>
      <c r="I243" s="139"/>
      <c r="J243" s="182"/>
    </row>
    <row r="244" spans="1:10">
      <c r="A244" s="178"/>
      <c r="B244" s="217" t="s">
        <v>257</v>
      </c>
      <c r="C244" s="218"/>
      <c r="D244" s="218"/>
      <c r="E244" s="219"/>
      <c r="F244" s="138"/>
      <c r="G244" s="138"/>
      <c r="H244" s="139"/>
      <c r="I244" s="139"/>
      <c r="J244" s="182"/>
    </row>
    <row r="245" spans="1:10">
      <c r="A245" s="178"/>
      <c r="B245" s="217" t="s">
        <v>258</v>
      </c>
      <c r="C245" s="218"/>
      <c r="D245" s="218"/>
      <c r="E245" s="219"/>
      <c r="F245" s="138"/>
      <c r="G245" s="138"/>
      <c r="H245" s="139"/>
      <c r="I245" s="139"/>
      <c r="J245" s="182"/>
    </row>
    <row r="246" spans="1:10">
      <c r="A246" s="178"/>
      <c r="B246" s="217" t="s">
        <v>254</v>
      </c>
      <c r="C246" s="218"/>
      <c r="D246" s="218"/>
      <c r="E246" s="219"/>
      <c r="F246" s="138"/>
      <c r="G246" s="138"/>
      <c r="H246" s="139"/>
      <c r="I246" s="139"/>
      <c r="J246" s="182"/>
    </row>
    <row r="247" spans="1:10">
      <c r="A247" s="178"/>
      <c r="B247" s="220"/>
      <c r="C247" s="221"/>
      <c r="D247" s="221"/>
      <c r="E247" s="222"/>
      <c r="F247" s="138"/>
      <c r="G247" s="138"/>
      <c r="H247" s="139"/>
      <c r="I247" s="139"/>
      <c r="J247" s="182"/>
    </row>
    <row r="248" spans="1:10">
      <c r="A248" s="178"/>
      <c r="B248" s="217" t="s">
        <v>259</v>
      </c>
      <c r="C248" s="218"/>
      <c r="D248" s="218"/>
      <c r="E248" s="219"/>
      <c r="F248" s="138"/>
      <c r="G248" s="138"/>
      <c r="H248" s="139"/>
      <c r="I248" s="139"/>
      <c r="J248" s="182"/>
    </row>
    <row r="249" spans="1:10">
      <c r="A249" s="178"/>
      <c r="B249" s="217" t="s">
        <v>260</v>
      </c>
      <c r="C249" s="218"/>
      <c r="D249" s="218"/>
      <c r="E249" s="219"/>
      <c r="F249" s="138"/>
      <c r="G249" s="138"/>
      <c r="H249" s="139"/>
      <c r="I249" s="139"/>
      <c r="J249" s="182"/>
    </row>
    <row r="250" spans="1:10">
      <c r="A250" s="178"/>
      <c r="B250" s="217" t="s">
        <v>261</v>
      </c>
      <c r="C250" s="218"/>
      <c r="D250" s="218"/>
      <c r="E250" s="219"/>
      <c r="F250" s="138"/>
      <c r="G250" s="138"/>
      <c r="H250" s="139"/>
      <c r="I250" s="139"/>
      <c r="J250" s="182"/>
    </row>
    <row r="251" spans="1:10">
      <c r="A251" s="178"/>
      <c r="B251" s="217" t="s">
        <v>262</v>
      </c>
      <c r="C251" s="218"/>
      <c r="D251" s="218"/>
      <c r="E251" s="219"/>
      <c r="F251" s="138"/>
      <c r="G251" s="138"/>
      <c r="H251" s="139"/>
      <c r="I251" s="139"/>
      <c r="J251" s="182"/>
    </row>
    <row r="252" spans="1:10">
      <c r="A252" s="178"/>
      <c r="B252" s="217" t="s">
        <v>254</v>
      </c>
      <c r="C252" s="218"/>
      <c r="D252" s="218"/>
      <c r="E252" s="219"/>
      <c r="F252" s="138"/>
      <c r="G252" s="138"/>
      <c r="H252" s="139"/>
      <c r="I252" s="139"/>
      <c r="J252" s="182"/>
    </row>
    <row r="253" spans="1:10" ht="84" customHeight="1">
      <c r="A253" s="178"/>
      <c r="B253" s="202" t="s">
        <v>263</v>
      </c>
      <c r="C253" s="203"/>
      <c r="D253" s="203"/>
      <c r="E253" s="204"/>
      <c r="F253" s="138"/>
      <c r="G253" s="138"/>
      <c r="H253" s="139"/>
      <c r="I253" s="139"/>
      <c r="J253" s="182"/>
    </row>
    <row r="254" spans="1:10">
      <c r="A254" s="178"/>
      <c r="B254" s="202" t="s">
        <v>228</v>
      </c>
      <c r="C254" s="203"/>
      <c r="D254" s="203"/>
      <c r="E254" s="204"/>
      <c r="F254" s="138"/>
      <c r="G254" s="138"/>
      <c r="H254" s="139"/>
      <c r="I254" s="139"/>
      <c r="J254" s="182"/>
    </row>
    <row r="255" spans="1:10" ht="36" customHeight="1">
      <c r="A255" s="178"/>
      <c r="B255" s="202" t="s">
        <v>264</v>
      </c>
      <c r="C255" s="203"/>
      <c r="D255" s="203"/>
      <c r="E255" s="204"/>
      <c r="F255" s="138"/>
      <c r="G255" s="138"/>
      <c r="H255" s="139"/>
      <c r="I255" s="139"/>
      <c r="J255" s="182"/>
    </row>
    <row r="256" spans="1:10" ht="34.5" customHeight="1">
      <c r="A256" s="178"/>
      <c r="B256" s="202" t="s">
        <v>265</v>
      </c>
      <c r="C256" s="203"/>
      <c r="D256" s="203"/>
      <c r="E256" s="204"/>
      <c r="F256" s="138"/>
      <c r="G256" s="138"/>
      <c r="H256" s="139"/>
      <c r="I256" s="139"/>
      <c r="J256" s="182"/>
    </row>
    <row r="257" spans="1:10" ht="34.5" customHeight="1">
      <c r="A257" s="178"/>
      <c r="B257" s="202" t="s">
        <v>229</v>
      </c>
      <c r="C257" s="203"/>
      <c r="D257" s="203"/>
      <c r="E257" s="204"/>
      <c r="F257" s="138"/>
      <c r="G257" s="138"/>
      <c r="H257" s="139"/>
      <c r="I257" s="139"/>
      <c r="J257" s="182"/>
    </row>
    <row r="258" spans="1:10" ht="36" customHeight="1">
      <c r="A258" s="178"/>
      <c r="B258" s="202" t="s">
        <v>230</v>
      </c>
      <c r="C258" s="203"/>
      <c r="D258" s="203"/>
      <c r="E258" s="204"/>
      <c r="F258" s="138"/>
      <c r="G258" s="138"/>
      <c r="H258" s="139"/>
      <c r="I258" s="139"/>
      <c r="J258" s="182"/>
    </row>
    <row r="259" spans="1:10" ht="33.75" customHeight="1">
      <c r="A259" s="178"/>
      <c r="B259" s="202" t="s">
        <v>231</v>
      </c>
      <c r="C259" s="203"/>
      <c r="D259" s="203"/>
      <c r="E259" s="204"/>
      <c r="F259" s="138"/>
      <c r="G259" s="138"/>
      <c r="H259" s="139"/>
      <c r="I259" s="139"/>
      <c r="J259" s="182"/>
    </row>
    <row r="260" spans="1:10" ht="33" customHeight="1">
      <c r="A260" s="178"/>
      <c r="B260" s="202" t="s">
        <v>266</v>
      </c>
      <c r="C260" s="203"/>
      <c r="D260" s="203"/>
      <c r="E260" s="204"/>
      <c r="F260" s="138"/>
      <c r="G260" s="138"/>
      <c r="H260" s="139"/>
      <c r="I260" s="139"/>
      <c r="J260" s="182"/>
    </row>
    <row r="261" spans="1:10" ht="20.25" customHeight="1">
      <c r="A261" s="178"/>
      <c r="B261" s="202" t="s">
        <v>233</v>
      </c>
      <c r="C261" s="203"/>
      <c r="D261" s="203"/>
      <c r="E261" s="204"/>
      <c r="F261" s="138"/>
      <c r="G261" s="138"/>
      <c r="H261" s="139"/>
      <c r="I261" s="139"/>
      <c r="J261" s="182"/>
    </row>
    <row r="262" spans="1:10" ht="15.75" customHeight="1">
      <c r="A262" s="178"/>
      <c r="B262" s="202" t="s">
        <v>234</v>
      </c>
      <c r="C262" s="203"/>
      <c r="D262" s="203"/>
      <c r="E262" s="204"/>
      <c r="F262" s="138"/>
      <c r="G262" s="138"/>
      <c r="H262" s="139"/>
      <c r="I262" s="139"/>
      <c r="J262" s="182"/>
    </row>
    <row r="263" spans="1:10" ht="21.75" customHeight="1">
      <c r="A263" s="178"/>
      <c r="B263" s="202" t="s">
        <v>235</v>
      </c>
      <c r="C263" s="203"/>
      <c r="D263" s="203"/>
      <c r="E263" s="204"/>
      <c r="F263" s="138"/>
      <c r="G263" s="138"/>
      <c r="H263" s="139"/>
      <c r="I263" s="139"/>
      <c r="J263" s="182"/>
    </row>
    <row r="264" spans="1:10" ht="23.25" customHeight="1">
      <c r="A264" s="178"/>
      <c r="B264" s="202" t="s">
        <v>236</v>
      </c>
      <c r="C264" s="203"/>
      <c r="D264" s="203"/>
      <c r="E264" s="204"/>
      <c r="F264" s="138"/>
      <c r="G264" s="138"/>
      <c r="H264" s="139"/>
      <c r="I264" s="139"/>
      <c r="J264" s="182"/>
    </row>
    <row r="265" spans="1:10" ht="31.5" customHeight="1">
      <c r="A265" s="178"/>
      <c r="B265" s="202" t="s">
        <v>237</v>
      </c>
      <c r="C265" s="203"/>
      <c r="D265" s="203"/>
      <c r="E265" s="204"/>
      <c r="F265" s="138"/>
      <c r="G265" s="138"/>
      <c r="H265" s="139"/>
      <c r="I265" s="139"/>
      <c r="J265" s="182"/>
    </row>
    <row r="266" spans="1:10" ht="21" customHeight="1">
      <c r="A266" s="178"/>
      <c r="B266" s="202" t="s">
        <v>238</v>
      </c>
      <c r="C266" s="203"/>
      <c r="D266" s="203"/>
      <c r="E266" s="204"/>
      <c r="F266" s="138"/>
      <c r="G266" s="138"/>
      <c r="H266" s="139"/>
      <c r="I266" s="139"/>
      <c r="J266" s="182"/>
    </row>
    <row r="267" spans="1:10" ht="20.25" customHeight="1">
      <c r="A267" s="178"/>
      <c r="B267" s="202" t="s">
        <v>267</v>
      </c>
      <c r="C267" s="203"/>
      <c r="D267" s="203"/>
      <c r="E267" s="204"/>
      <c r="F267" s="138"/>
      <c r="G267" s="138"/>
      <c r="H267" s="139"/>
      <c r="I267" s="139"/>
      <c r="J267" s="182"/>
    </row>
    <row r="268" spans="1:10" ht="16.5" customHeight="1">
      <c r="A268" s="178"/>
      <c r="B268" s="202" t="s">
        <v>268</v>
      </c>
      <c r="C268" s="203"/>
      <c r="D268" s="203"/>
      <c r="E268" s="204"/>
      <c r="F268" s="138"/>
      <c r="G268" s="138"/>
      <c r="H268" s="139"/>
      <c r="I268" s="139"/>
      <c r="J268" s="182"/>
    </row>
    <row r="269" spans="1:10" ht="21.75" customHeight="1">
      <c r="A269" s="166"/>
      <c r="B269" s="223" t="s">
        <v>269</v>
      </c>
      <c r="C269" s="224"/>
      <c r="D269" s="224"/>
      <c r="E269" s="225"/>
      <c r="F269" s="158"/>
      <c r="G269" s="158"/>
      <c r="H269" s="159"/>
      <c r="I269" s="159"/>
      <c r="J269" s="170"/>
    </row>
    <row r="270" spans="1:10" ht="35.25" customHeight="1">
      <c r="A270" s="161">
        <v>35</v>
      </c>
      <c r="B270" s="226" t="s">
        <v>270</v>
      </c>
      <c r="C270" s="227"/>
      <c r="D270" s="227"/>
      <c r="E270" s="228"/>
      <c r="F270" s="131"/>
      <c r="G270" s="131"/>
      <c r="H270" s="132"/>
      <c r="I270" s="132"/>
      <c r="J270" s="165"/>
    </row>
    <row r="271" spans="1:10">
      <c r="A271" s="178"/>
      <c r="B271" s="202" t="s">
        <v>271</v>
      </c>
      <c r="C271" s="203"/>
      <c r="D271" s="203"/>
      <c r="E271" s="204"/>
      <c r="F271" s="138">
        <v>40</v>
      </c>
      <c r="G271" s="138"/>
      <c r="H271" s="139"/>
      <c r="I271" s="195" t="s">
        <v>194</v>
      </c>
      <c r="J271" s="182"/>
    </row>
    <row r="272" spans="1:10">
      <c r="A272" s="166"/>
      <c r="B272" s="223" t="s">
        <v>272</v>
      </c>
      <c r="C272" s="224"/>
      <c r="D272" s="224"/>
      <c r="E272" s="225"/>
      <c r="F272" s="158">
        <v>10</v>
      </c>
      <c r="G272" s="158"/>
      <c r="H272" s="159"/>
      <c r="I272" s="229" t="s">
        <v>194</v>
      </c>
      <c r="J272" s="170"/>
    </row>
    <row r="273" spans="1:10" ht="35.25" customHeight="1">
      <c r="A273" s="161">
        <v>36</v>
      </c>
      <c r="B273" s="226" t="s">
        <v>273</v>
      </c>
      <c r="C273" s="227"/>
      <c r="D273" s="227"/>
      <c r="E273" s="228"/>
      <c r="F273" s="131"/>
      <c r="G273" s="131"/>
      <c r="H273" s="132"/>
      <c r="I273" s="132"/>
      <c r="J273" s="165"/>
    </row>
    <row r="274" spans="1:10">
      <c r="A274" s="178"/>
      <c r="B274" s="202" t="s">
        <v>274</v>
      </c>
      <c r="C274" s="203"/>
      <c r="D274" s="203"/>
      <c r="E274" s="204"/>
      <c r="F274" s="138">
        <v>4</v>
      </c>
      <c r="G274" s="138"/>
      <c r="H274" s="139"/>
      <c r="I274" s="195" t="s">
        <v>196</v>
      </c>
      <c r="J274" s="182"/>
    </row>
    <row r="275" spans="1:10">
      <c r="A275" s="166"/>
      <c r="B275" s="223" t="s">
        <v>274</v>
      </c>
      <c r="C275" s="224"/>
      <c r="D275" s="224"/>
      <c r="E275" s="225"/>
      <c r="F275" s="158">
        <v>4</v>
      </c>
      <c r="G275" s="158"/>
      <c r="H275" s="159"/>
      <c r="I275" s="229" t="s">
        <v>196</v>
      </c>
      <c r="J275" s="170"/>
    </row>
    <row r="276" spans="1:10" ht="153" customHeight="1">
      <c r="A276" s="161">
        <v>37</v>
      </c>
      <c r="B276" s="226" t="s">
        <v>275</v>
      </c>
      <c r="C276" s="227"/>
      <c r="D276" s="227"/>
      <c r="E276" s="228"/>
      <c r="F276" s="131"/>
      <c r="G276" s="131"/>
      <c r="H276" s="132"/>
      <c r="I276" s="132"/>
      <c r="J276" s="165"/>
    </row>
    <row r="277" spans="1:10">
      <c r="A277" s="178"/>
      <c r="B277" s="230" t="s">
        <v>276</v>
      </c>
      <c r="C277" s="231"/>
      <c r="D277" s="231"/>
      <c r="E277" s="232"/>
      <c r="F277" s="138">
        <v>8</v>
      </c>
      <c r="G277" s="138"/>
      <c r="H277" s="139"/>
      <c r="I277" s="195" t="s">
        <v>196</v>
      </c>
      <c r="J277" s="182"/>
    </row>
    <row r="278" spans="1:10">
      <c r="A278" s="178"/>
      <c r="B278" s="230" t="s">
        <v>277</v>
      </c>
      <c r="C278" s="231"/>
      <c r="D278" s="231"/>
      <c r="E278" s="232"/>
      <c r="F278" s="138">
        <v>2</v>
      </c>
      <c r="G278" s="138"/>
      <c r="H278" s="139"/>
      <c r="I278" s="195" t="s">
        <v>196</v>
      </c>
      <c r="J278" s="182"/>
    </row>
    <row r="279" spans="1:10" ht="33.75" customHeight="1">
      <c r="A279" s="166"/>
      <c r="B279" s="223" t="s">
        <v>278</v>
      </c>
      <c r="C279" s="224"/>
      <c r="D279" s="224"/>
      <c r="E279" s="225"/>
      <c r="F279" s="158"/>
      <c r="G279" s="158"/>
      <c r="H279" s="159"/>
      <c r="I279" s="159"/>
      <c r="J279" s="170"/>
    </row>
    <row r="280" spans="1:10" ht="38.25" customHeight="1">
      <c r="A280" s="161">
        <v>38</v>
      </c>
      <c r="B280" s="226" t="s">
        <v>279</v>
      </c>
      <c r="C280" s="227"/>
      <c r="D280" s="227"/>
      <c r="E280" s="228"/>
      <c r="F280" s="131"/>
      <c r="G280" s="131"/>
      <c r="H280" s="132"/>
      <c r="I280" s="132"/>
      <c r="J280" s="165"/>
    </row>
    <row r="281" spans="1:10" ht="35.25" customHeight="1">
      <c r="A281" s="178"/>
      <c r="B281" s="202" t="s">
        <v>280</v>
      </c>
      <c r="C281" s="203"/>
      <c r="D281" s="203"/>
      <c r="E281" s="204"/>
      <c r="F281" s="138">
        <v>80</v>
      </c>
      <c r="G281" s="138"/>
      <c r="H281" s="139"/>
      <c r="I281" s="195" t="s">
        <v>194</v>
      </c>
      <c r="J281" s="182"/>
    </row>
    <row r="282" spans="1:10" ht="35.25" customHeight="1">
      <c r="A282" s="166"/>
      <c r="B282" s="223" t="s">
        <v>281</v>
      </c>
      <c r="C282" s="224"/>
      <c r="D282" s="224"/>
      <c r="E282" s="225"/>
      <c r="F282" s="158">
        <v>20</v>
      </c>
      <c r="G282" s="158"/>
      <c r="H282" s="159"/>
      <c r="I282" s="229" t="s">
        <v>194</v>
      </c>
      <c r="J282" s="170"/>
    </row>
    <row r="283" spans="1:10">
      <c r="A283" s="161"/>
      <c r="B283" s="233" t="s">
        <v>282</v>
      </c>
      <c r="C283" s="234"/>
      <c r="D283" s="234"/>
      <c r="E283" s="235"/>
      <c r="F283" s="131"/>
      <c r="G283" s="131"/>
      <c r="H283" s="132"/>
      <c r="I283" s="132"/>
      <c r="J283" s="165"/>
    </row>
    <row r="284" spans="1:10">
      <c r="A284" s="178">
        <v>39</v>
      </c>
      <c r="B284" s="183" t="s">
        <v>283</v>
      </c>
      <c r="C284" s="148"/>
      <c r="D284" s="149"/>
      <c r="E284" s="184"/>
      <c r="F284" s="138"/>
      <c r="G284" s="138"/>
      <c r="H284" s="139"/>
      <c r="I284" s="139"/>
      <c r="J284" s="182"/>
    </row>
    <row r="285" spans="1:10">
      <c r="A285" s="178"/>
      <c r="B285" s="147" t="s">
        <v>284</v>
      </c>
      <c r="C285" s="148"/>
      <c r="D285" s="149"/>
      <c r="E285" s="184"/>
      <c r="F285" s="138">
        <v>1</v>
      </c>
      <c r="G285" s="138"/>
      <c r="H285" s="139"/>
      <c r="I285" s="195" t="s">
        <v>5</v>
      </c>
      <c r="J285" s="182"/>
    </row>
    <row r="286" spans="1:10" ht="80.25" customHeight="1">
      <c r="A286" s="178"/>
      <c r="B286" s="202" t="s">
        <v>285</v>
      </c>
      <c r="C286" s="203"/>
      <c r="D286" s="203"/>
      <c r="E286" s="204"/>
      <c r="F286" s="138"/>
      <c r="G286" s="138"/>
      <c r="H286" s="139"/>
      <c r="I286" s="139"/>
      <c r="J286" s="182"/>
    </row>
    <row r="287" spans="1:10">
      <c r="A287" s="166"/>
      <c r="B287" s="236" t="s">
        <v>286</v>
      </c>
      <c r="C287" s="189"/>
      <c r="D287" s="190"/>
      <c r="E287" s="191"/>
      <c r="F287" s="158">
        <v>1</v>
      </c>
      <c r="G287" s="158"/>
      <c r="H287" s="159"/>
      <c r="I287" s="229" t="s">
        <v>5</v>
      </c>
      <c r="J287" s="170"/>
    </row>
    <row r="288" spans="1:10">
      <c r="A288" s="161">
        <v>40</v>
      </c>
      <c r="B288" s="233" t="s">
        <v>287</v>
      </c>
      <c r="C288" s="234"/>
      <c r="D288" s="234"/>
      <c r="E288" s="235"/>
      <c r="F288" s="131"/>
      <c r="G288" s="131"/>
      <c r="H288" s="132"/>
      <c r="I288" s="132"/>
      <c r="J288" s="165"/>
    </row>
    <row r="289" spans="1:10" ht="60.75" customHeight="1">
      <c r="A289" s="166"/>
      <c r="B289" s="223" t="s">
        <v>288</v>
      </c>
      <c r="C289" s="224"/>
      <c r="D289" s="224"/>
      <c r="E289" s="225"/>
      <c r="F289" s="158">
        <v>50</v>
      </c>
      <c r="G289" s="158"/>
      <c r="H289" s="159"/>
      <c r="I289" s="229" t="s">
        <v>194</v>
      </c>
      <c r="J289" s="170"/>
    </row>
    <row r="290" spans="1:10" ht="38.25" customHeight="1">
      <c r="A290" s="237">
        <v>41</v>
      </c>
      <c r="B290" s="238" t="s">
        <v>289</v>
      </c>
      <c r="C290" s="239"/>
      <c r="D290" s="239"/>
      <c r="E290" s="240"/>
      <c r="F290" s="199">
        <v>2</v>
      </c>
      <c r="G290" s="199"/>
      <c r="H290" s="124"/>
      <c r="I290" s="200" t="s">
        <v>5</v>
      </c>
      <c r="J290" s="125"/>
    </row>
    <row r="291" spans="1:10" ht="223.5" customHeight="1">
      <c r="A291" s="123">
        <v>42</v>
      </c>
      <c r="B291" s="241" t="s">
        <v>290</v>
      </c>
      <c r="C291" s="241"/>
      <c r="D291" s="241"/>
      <c r="E291" s="241"/>
      <c r="F291" s="199">
        <v>4</v>
      </c>
      <c r="G291" s="199"/>
      <c r="H291" s="124"/>
      <c r="I291" s="200" t="s">
        <v>5</v>
      </c>
      <c r="J291" s="125"/>
    </row>
    <row r="292" spans="1:10" ht="42" customHeight="1">
      <c r="A292" s="123"/>
      <c r="B292" s="241" t="s">
        <v>291</v>
      </c>
      <c r="C292" s="241"/>
      <c r="D292" s="241"/>
      <c r="E292" s="241"/>
      <c r="F292" s="199">
        <v>20</v>
      </c>
      <c r="G292" s="199"/>
      <c r="H292" s="124"/>
      <c r="I292" s="200" t="s">
        <v>194</v>
      </c>
      <c r="J292" s="125"/>
    </row>
    <row r="293" spans="1:10" ht="48.75" customHeight="1">
      <c r="A293" s="123"/>
      <c r="B293" s="241" t="s">
        <v>292</v>
      </c>
      <c r="C293" s="241"/>
      <c r="D293" s="241"/>
      <c r="E293" s="241"/>
      <c r="F293" s="199">
        <v>20</v>
      </c>
      <c r="G293" s="199"/>
      <c r="H293" s="124"/>
      <c r="I293" s="200" t="s">
        <v>194</v>
      </c>
      <c r="J293" s="125"/>
    </row>
    <row r="294" spans="1:10" ht="146.25" customHeight="1">
      <c r="A294" s="123">
        <v>43</v>
      </c>
      <c r="B294" s="241" t="s">
        <v>293</v>
      </c>
      <c r="C294" s="241"/>
      <c r="D294" s="241"/>
      <c r="E294" s="241"/>
      <c r="F294" s="199">
        <v>1</v>
      </c>
      <c r="G294" s="199"/>
      <c r="H294" s="124"/>
      <c r="I294" s="200" t="s">
        <v>5</v>
      </c>
      <c r="J294" s="125"/>
    </row>
    <row r="295" spans="1:10" ht="90.75" customHeight="1">
      <c r="A295" s="123">
        <v>44</v>
      </c>
      <c r="B295" s="241" t="s">
        <v>294</v>
      </c>
      <c r="C295" s="241"/>
      <c r="D295" s="241"/>
      <c r="E295" s="241"/>
      <c r="F295" s="199">
        <v>1</v>
      </c>
      <c r="G295" s="199"/>
      <c r="H295" s="124"/>
      <c r="I295" s="200" t="s">
        <v>5</v>
      </c>
      <c r="J295" s="125"/>
    </row>
    <row r="296" spans="1:10" ht="63.75" customHeight="1">
      <c r="A296" s="161">
        <v>45</v>
      </c>
      <c r="B296" s="242" t="s">
        <v>295</v>
      </c>
      <c r="C296" s="243"/>
      <c r="D296" s="243"/>
      <c r="E296" s="244"/>
      <c r="F296" s="131"/>
      <c r="G296" s="131"/>
      <c r="H296" s="132"/>
      <c r="I296" s="132"/>
      <c r="J296" s="133"/>
    </row>
    <row r="297" spans="1:10">
      <c r="A297" s="178"/>
      <c r="B297" s="147" t="s">
        <v>296</v>
      </c>
      <c r="C297" s="148"/>
      <c r="D297" s="149"/>
      <c r="E297" s="184"/>
      <c r="F297" s="138"/>
      <c r="G297" s="138"/>
      <c r="H297" s="139"/>
      <c r="I297" s="139"/>
      <c r="J297" s="140"/>
    </row>
    <row r="298" spans="1:10">
      <c r="A298" s="178"/>
      <c r="B298" s="245" t="s">
        <v>297</v>
      </c>
      <c r="C298" s="148"/>
      <c r="D298" s="149"/>
      <c r="E298" s="184"/>
      <c r="F298" s="138">
        <v>150</v>
      </c>
      <c r="G298" s="138"/>
      <c r="H298" s="139"/>
      <c r="I298" s="195" t="s">
        <v>194</v>
      </c>
      <c r="J298" s="140"/>
    </row>
    <row r="299" spans="1:10">
      <c r="A299" s="166"/>
      <c r="B299" s="246" t="s">
        <v>298</v>
      </c>
      <c r="C299" s="189"/>
      <c r="D299" s="190"/>
      <c r="E299" s="191"/>
      <c r="F299" s="158">
        <v>150</v>
      </c>
      <c r="G299" s="158"/>
      <c r="H299" s="159"/>
      <c r="I299" s="229" t="s">
        <v>194</v>
      </c>
      <c r="J299" s="160"/>
    </row>
    <row r="300" spans="1:10" ht="50.25" customHeight="1">
      <c r="A300" s="161">
        <v>46</v>
      </c>
      <c r="B300" s="242" t="s">
        <v>299</v>
      </c>
      <c r="C300" s="243"/>
      <c r="D300" s="243"/>
      <c r="E300" s="244"/>
      <c r="F300" s="131"/>
      <c r="G300" s="131"/>
      <c r="H300" s="132"/>
      <c r="I300" s="132"/>
      <c r="J300" s="165"/>
    </row>
    <row r="301" spans="1:10" ht="34.5" customHeight="1">
      <c r="A301" s="178"/>
      <c r="B301" s="242" t="s">
        <v>300</v>
      </c>
      <c r="C301" s="243"/>
      <c r="D301" s="243"/>
      <c r="E301" s="244"/>
      <c r="F301" s="138">
        <v>6</v>
      </c>
      <c r="G301" s="138"/>
      <c r="H301" s="139"/>
      <c r="I301" s="195" t="s">
        <v>301</v>
      </c>
      <c r="J301" s="182"/>
    </row>
    <row r="302" spans="1:10" ht="43.5" customHeight="1">
      <c r="A302" s="166"/>
      <c r="B302" s="247" t="s">
        <v>302</v>
      </c>
      <c r="C302" s="248"/>
      <c r="D302" s="248"/>
      <c r="E302" s="249"/>
      <c r="F302" s="158">
        <v>2</v>
      </c>
      <c r="G302" s="158"/>
      <c r="H302" s="159"/>
      <c r="I302" s="229" t="s">
        <v>5</v>
      </c>
      <c r="J302" s="170"/>
    </row>
  </sheetData>
  <mergeCells count="136">
    <mergeCell ref="B296:E296"/>
    <mergeCell ref="B300:E300"/>
    <mergeCell ref="B301:E301"/>
    <mergeCell ref="B302:E302"/>
    <mergeCell ref="B290:E290"/>
    <mergeCell ref="B291:E291"/>
    <mergeCell ref="B292:E292"/>
    <mergeCell ref="B293:E293"/>
    <mergeCell ref="B294:E294"/>
    <mergeCell ref="B295:E295"/>
    <mergeCell ref="B281:E281"/>
    <mergeCell ref="B282:E282"/>
    <mergeCell ref="B283:E283"/>
    <mergeCell ref="B286:E286"/>
    <mergeCell ref="B288:E288"/>
    <mergeCell ref="B289:E289"/>
    <mergeCell ref="B275:E275"/>
    <mergeCell ref="B276:E276"/>
    <mergeCell ref="B277:E277"/>
    <mergeCell ref="B278:E278"/>
    <mergeCell ref="B279:E279"/>
    <mergeCell ref="B280:E280"/>
    <mergeCell ref="B269:E269"/>
    <mergeCell ref="B270:E270"/>
    <mergeCell ref="B271:E271"/>
    <mergeCell ref="B272:E272"/>
    <mergeCell ref="B273:E273"/>
    <mergeCell ref="B274:E274"/>
    <mergeCell ref="B263:E263"/>
    <mergeCell ref="B264:E264"/>
    <mergeCell ref="B265:E265"/>
    <mergeCell ref="B266:E266"/>
    <mergeCell ref="B267:E267"/>
    <mergeCell ref="B268:E268"/>
    <mergeCell ref="B257:E257"/>
    <mergeCell ref="B258:E258"/>
    <mergeCell ref="B259:E259"/>
    <mergeCell ref="B260:E260"/>
    <mergeCell ref="B261:E261"/>
    <mergeCell ref="B262:E262"/>
    <mergeCell ref="B251:E251"/>
    <mergeCell ref="B252:E252"/>
    <mergeCell ref="B253:E253"/>
    <mergeCell ref="B254:E254"/>
    <mergeCell ref="B255:E255"/>
    <mergeCell ref="B256:E256"/>
    <mergeCell ref="B245:E245"/>
    <mergeCell ref="B246:E246"/>
    <mergeCell ref="B247:E247"/>
    <mergeCell ref="B248:E248"/>
    <mergeCell ref="B249:E249"/>
    <mergeCell ref="B250:E250"/>
    <mergeCell ref="B239:E239"/>
    <mergeCell ref="B240:E240"/>
    <mergeCell ref="B241:E241"/>
    <mergeCell ref="B242:E242"/>
    <mergeCell ref="B243:E243"/>
    <mergeCell ref="B244:E244"/>
    <mergeCell ref="B233:E233"/>
    <mergeCell ref="B234:E234"/>
    <mergeCell ref="B235:E235"/>
    <mergeCell ref="B236:E236"/>
    <mergeCell ref="B237:E237"/>
    <mergeCell ref="B238:E238"/>
    <mergeCell ref="B227:E227"/>
    <mergeCell ref="B228:E228"/>
    <mergeCell ref="B229:E229"/>
    <mergeCell ref="B230:E230"/>
    <mergeCell ref="B231:E231"/>
    <mergeCell ref="B232:E232"/>
    <mergeCell ref="B221:E221"/>
    <mergeCell ref="B222:E222"/>
    <mergeCell ref="B223:E223"/>
    <mergeCell ref="B224:E224"/>
    <mergeCell ref="B225:E225"/>
    <mergeCell ref="B226:E226"/>
    <mergeCell ref="B215:E215"/>
    <mergeCell ref="B216:E216"/>
    <mergeCell ref="B217:E217"/>
    <mergeCell ref="B218:E218"/>
    <mergeCell ref="B219:E219"/>
    <mergeCell ref="B220:E220"/>
    <mergeCell ref="B208:E208"/>
    <mergeCell ref="B209:E209"/>
    <mergeCell ref="B210:E210"/>
    <mergeCell ref="B211:E211"/>
    <mergeCell ref="B212:E212"/>
    <mergeCell ref="B214:E214"/>
    <mergeCell ref="B198:E198"/>
    <mergeCell ref="B199:E199"/>
    <mergeCell ref="B202:E202"/>
    <mergeCell ref="B205:E205"/>
    <mergeCell ref="B206:E206"/>
    <mergeCell ref="B207:E207"/>
    <mergeCell ref="B190:E190"/>
    <mergeCell ref="B191:E191"/>
    <mergeCell ref="B192:E192"/>
    <mergeCell ref="B193:E193"/>
    <mergeCell ref="B194:E194"/>
    <mergeCell ref="B197:E197"/>
    <mergeCell ref="B181:E181"/>
    <mergeCell ref="B182:E182"/>
    <mergeCell ref="B183:E183"/>
    <mergeCell ref="B185:E185"/>
    <mergeCell ref="B186:E186"/>
    <mergeCell ref="B187:E187"/>
    <mergeCell ref="B172:E172"/>
    <mergeCell ref="B173:E173"/>
    <mergeCell ref="B175:E175"/>
    <mergeCell ref="B176:E176"/>
    <mergeCell ref="B179:E179"/>
    <mergeCell ref="B180:E180"/>
    <mergeCell ref="B164:E164"/>
    <mergeCell ref="B166:E166"/>
    <mergeCell ref="B167:E167"/>
    <mergeCell ref="B168:E168"/>
    <mergeCell ref="B170:E170"/>
    <mergeCell ref="B171:E171"/>
    <mergeCell ref="B158:E158"/>
    <mergeCell ref="B159:E159"/>
    <mergeCell ref="B160:E160"/>
    <mergeCell ref="B161:E161"/>
    <mergeCell ref="B162:E162"/>
    <mergeCell ref="B163:E163"/>
    <mergeCell ref="B43:E43"/>
    <mergeCell ref="B152:E152"/>
    <mergeCell ref="B153:E153"/>
    <mergeCell ref="B154:E154"/>
    <mergeCell ref="B155:E155"/>
    <mergeCell ref="B157:E157"/>
    <mergeCell ref="A1:J1"/>
    <mergeCell ref="A2:J2"/>
    <mergeCell ref="B3:E3"/>
    <mergeCell ref="G3:H3"/>
    <mergeCell ref="B5:E5"/>
    <mergeCell ref="B12:E1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3"/>
  <sheetViews>
    <sheetView topLeftCell="A2" workbookViewId="0">
      <selection activeCell="J10" sqref="J10"/>
    </sheetView>
  </sheetViews>
  <sheetFormatPr defaultColWidth="9.140625" defaultRowHeight="15"/>
  <cols>
    <col min="1" max="1" width="9.5703125" style="9" customWidth="1"/>
    <col min="2" max="2" width="63.85546875" style="308" customWidth="1"/>
    <col min="3" max="3" width="6.5703125" style="309" customWidth="1"/>
    <col min="4" max="4" width="7" style="310" customWidth="1"/>
    <col min="5" max="5" width="13.140625" style="311" customWidth="1"/>
    <col min="6" max="6" width="14.85546875" style="312" bestFit="1" customWidth="1"/>
    <col min="7" max="16384" width="9.140625" style="9"/>
  </cols>
  <sheetData>
    <row r="1" spans="1:6" hidden="1">
      <c r="A1" s="257"/>
      <c r="B1" s="258"/>
      <c r="C1" s="259"/>
      <c r="D1" s="260"/>
      <c r="E1" s="261"/>
      <c r="F1" s="262"/>
    </row>
    <row r="2" spans="1:6" ht="54" customHeight="1">
      <c r="A2" s="263" t="s">
        <v>303</v>
      </c>
      <c r="B2" s="263"/>
      <c r="C2" s="263"/>
      <c r="D2" s="263"/>
      <c r="E2" s="263"/>
      <c r="F2" s="263"/>
    </row>
    <row r="3" spans="1:6">
      <c r="A3" s="264"/>
      <c r="B3" s="264"/>
      <c r="C3" s="264"/>
      <c r="D3" s="264"/>
      <c r="E3" s="264"/>
      <c r="F3" s="264"/>
    </row>
    <row r="4" spans="1:6" s="269" customFormat="1" ht="39" customHeight="1">
      <c r="A4" s="265" t="s">
        <v>304</v>
      </c>
      <c r="B4" s="266" t="s">
        <v>305</v>
      </c>
      <c r="C4" s="266" t="s">
        <v>4</v>
      </c>
      <c r="D4" s="267" t="s">
        <v>306</v>
      </c>
      <c r="E4" s="268" t="s">
        <v>18</v>
      </c>
      <c r="F4" s="268" t="s">
        <v>307</v>
      </c>
    </row>
    <row r="5" spans="1:6">
      <c r="A5" s="270"/>
      <c r="B5" s="271"/>
      <c r="C5" s="272"/>
      <c r="D5" s="272"/>
      <c r="E5" s="273"/>
      <c r="F5" s="274"/>
    </row>
    <row r="6" spans="1:6" ht="15" customHeight="1">
      <c r="A6" s="275"/>
      <c r="B6" s="276" t="s">
        <v>308</v>
      </c>
      <c r="C6" s="277"/>
      <c r="D6" s="277"/>
      <c r="E6" s="277"/>
      <c r="F6" s="278"/>
    </row>
    <row r="7" spans="1:6" s="281" customFormat="1" ht="19.899999999999999" customHeight="1">
      <c r="A7" s="279"/>
      <c r="B7" s="280"/>
      <c r="C7" s="272"/>
      <c r="D7" s="272"/>
      <c r="E7" s="273"/>
      <c r="F7" s="274">
        <f t="shared" ref="F7:F31" si="0">E7*D7</f>
        <v>0</v>
      </c>
    </row>
    <row r="8" spans="1:6" s="281" customFormat="1">
      <c r="A8" s="282">
        <v>1</v>
      </c>
      <c r="B8" s="283" t="s">
        <v>309</v>
      </c>
      <c r="C8" s="272"/>
      <c r="D8" s="272"/>
      <c r="E8" s="273"/>
      <c r="F8" s="274">
        <f t="shared" si="0"/>
        <v>0</v>
      </c>
    </row>
    <row r="9" spans="1:6" s="284" customFormat="1" ht="60">
      <c r="A9" s="279"/>
      <c r="B9" s="280" t="s">
        <v>310</v>
      </c>
      <c r="C9" s="272"/>
      <c r="D9" s="272"/>
      <c r="E9" s="273"/>
      <c r="F9" s="274">
        <f t="shared" si="0"/>
        <v>0</v>
      </c>
    </row>
    <row r="10" spans="1:6" s="284" customFormat="1" ht="30">
      <c r="A10" s="279"/>
      <c r="B10" s="280" t="s">
        <v>311</v>
      </c>
      <c r="C10" s="272"/>
      <c r="D10" s="272"/>
      <c r="E10" s="273"/>
      <c r="F10" s="274">
        <f t="shared" si="0"/>
        <v>0</v>
      </c>
    </row>
    <row r="11" spans="1:6" s="284" customFormat="1" ht="18.600000000000001" customHeight="1">
      <c r="A11" s="279"/>
      <c r="B11" s="280" t="s">
        <v>312</v>
      </c>
      <c r="C11" s="272"/>
      <c r="D11" s="272"/>
      <c r="E11" s="273"/>
      <c r="F11" s="274">
        <f t="shared" si="0"/>
        <v>0</v>
      </c>
    </row>
    <row r="12" spans="1:6" s="284" customFormat="1" ht="18.600000000000001" customHeight="1">
      <c r="A12" s="279"/>
      <c r="B12" s="280" t="s">
        <v>313</v>
      </c>
      <c r="C12" s="272"/>
      <c r="D12" s="272"/>
      <c r="E12" s="273"/>
      <c r="F12" s="274">
        <f t="shared" si="0"/>
        <v>0</v>
      </c>
    </row>
    <row r="13" spans="1:6" s="284" customFormat="1" ht="18.600000000000001" customHeight="1">
      <c r="A13" s="279"/>
      <c r="B13" s="280" t="s">
        <v>314</v>
      </c>
      <c r="C13" s="272"/>
      <c r="D13" s="272"/>
      <c r="E13" s="273"/>
      <c r="F13" s="274">
        <f t="shared" si="0"/>
        <v>0</v>
      </c>
    </row>
    <row r="14" spans="1:6" s="284" customFormat="1" ht="18.600000000000001" customHeight="1">
      <c r="A14" s="279"/>
      <c r="B14" s="280" t="s">
        <v>315</v>
      </c>
      <c r="C14" s="272"/>
      <c r="D14" s="272"/>
      <c r="E14" s="273"/>
      <c r="F14" s="274">
        <f t="shared" si="0"/>
        <v>0</v>
      </c>
    </row>
    <row r="15" spans="1:6" s="284" customFormat="1" ht="30">
      <c r="A15" s="279"/>
      <c r="B15" s="280" t="s">
        <v>316</v>
      </c>
      <c r="C15" s="272" t="s">
        <v>196</v>
      </c>
      <c r="D15" s="285">
        <f>1+1+1</f>
        <v>3</v>
      </c>
      <c r="E15" s="286"/>
      <c r="F15" s="274">
        <f t="shared" si="0"/>
        <v>0</v>
      </c>
    </row>
    <row r="16" spans="1:6" s="284" customFormat="1">
      <c r="A16" s="279"/>
      <c r="B16" s="280"/>
      <c r="C16" s="272"/>
      <c r="D16" s="285"/>
      <c r="E16" s="286"/>
      <c r="F16" s="274">
        <f t="shared" si="0"/>
        <v>0</v>
      </c>
    </row>
    <row r="17" spans="1:6">
      <c r="A17" s="287"/>
      <c r="B17" s="288" t="s">
        <v>317</v>
      </c>
      <c r="C17" s="289"/>
      <c r="D17" s="290"/>
      <c r="E17" s="290"/>
      <c r="F17" s="278">
        <f t="shared" si="0"/>
        <v>0</v>
      </c>
    </row>
    <row r="18" spans="1:6">
      <c r="A18" s="291"/>
      <c r="B18" s="292"/>
      <c r="C18" s="259"/>
      <c r="D18" s="293"/>
      <c r="E18" s="286"/>
      <c r="F18" s="274">
        <f t="shared" si="0"/>
        <v>0</v>
      </c>
    </row>
    <row r="19" spans="1:6" ht="30" customHeight="1">
      <c r="A19" s="294">
        <v>1</v>
      </c>
      <c r="B19" s="295" t="s">
        <v>318</v>
      </c>
      <c r="C19" s="259"/>
      <c r="D19" s="293"/>
      <c r="E19" s="296"/>
      <c r="F19" s="274">
        <f t="shared" si="0"/>
        <v>0</v>
      </c>
    </row>
    <row r="20" spans="1:6">
      <c r="A20" s="294"/>
      <c r="B20" s="297" t="s">
        <v>319</v>
      </c>
      <c r="C20" s="259" t="s">
        <v>320</v>
      </c>
      <c r="D20" s="293">
        <v>3</v>
      </c>
      <c r="E20" s="296"/>
      <c r="F20" s="274">
        <f t="shared" si="0"/>
        <v>0</v>
      </c>
    </row>
    <row r="21" spans="1:6">
      <c r="A21" s="291"/>
      <c r="B21" s="298"/>
      <c r="C21" s="259"/>
      <c r="D21" s="293"/>
      <c r="E21" s="296"/>
      <c r="F21" s="274">
        <f t="shared" si="0"/>
        <v>0</v>
      </c>
    </row>
    <row r="22" spans="1:6">
      <c r="A22" s="287"/>
      <c r="B22" s="288" t="s">
        <v>321</v>
      </c>
      <c r="C22" s="289"/>
      <c r="D22" s="299"/>
      <c r="E22" s="299"/>
      <c r="F22" s="278">
        <f t="shared" si="0"/>
        <v>0</v>
      </c>
    </row>
    <row r="23" spans="1:6">
      <c r="A23" s="291"/>
      <c r="B23" s="298"/>
      <c r="C23" s="259"/>
      <c r="D23" s="260"/>
      <c r="E23" s="261"/>
      <c r="F23" s="274">
        <f t="shared" si="0"/>
        <v>0</v>
      </c>
    </row>
    <row r="24" spans="1:6" ht="135">
      <c r="A24" s="291">
        <v>1</v>
      </c>
      <c r="B24" s="300" t="s">
        <v>322</v>
      </c>
      <c r="C24" s="301" t="s">
        <v>196</v>
      </c>
      <c r="D24" s="301">
        <v>3</v>
      </c>
      <c r="E24" s="302"/>
      <c r="F24" s="274">
        <f t="shared" si="0"/>
        <v>0</v>
      </c>
    </row>
    <row r="25" spans="1:6">
      <c r="A25" s="291"/>
      <c r="B25" s="298"/>
      <c r="C25" s="293"/>
      <c r="D25" s="301"/>
      <c r="E25" s="302"/>
      <c r="F25" s="274">
        <f t="shared" si="0"/>
        <v>0</v>
      </c>
    </row>
    <row r="26" spans="1:6" ht="105">
      <c r="A26" s="291">
        <v>2</v>
      </c>
      <c r="B26" s="300" t="s">
        <v>323</v>
      </c>
      <c r="C26" s="293"/>
      <c r="D26" s="301"/>
      <c r="E26" s="302"/>
      <c r="F26" s="274">
        <f t="shared" si="0"/>
        <v>0</v>
      </c>
    </row>
    <row r="27" spans="1:6">
      <c r="A27" s="291">
        <v>2.1</v>
      </c>
      <c r="B27" s="298" t="s">
        <v>324</v>
      </c>
      <c r="C27" s="293" t="s">
        <v>325</v>
      </c>
      <c r="D27" s="272">
        <f>5+15+15</f>
        <v>35</v>
      </c>
      <c r="E27" s="302"/>
      <c r="F27" s="274">
        <f t="shared" si="0"/>
        <v>0</v>
      </c>
    </row>
    <row r="28" spans="1:6">
      <c r="A28" s="291">
        <v>2.2000000000000002</v>
      </c>
      <c r="B28" s="298" t="s">
        <v>326</v>
      </c>
      <c r="C28" s="293" t="s">
        <v>325</v>
      </c>
      <c r="D28" s="272">
        <f>20+40+40</f>
        <v>100</v>
      </c>
      <c r="E28" s="302"/>
      <c r="F28" s="274">
        <f t="shared" si="0"/>
        <v>0</v>
      </c>
    </row>
    <row r="29" spans="1:6">
      <c r="A29" s="291">
        <v>2.2999999999999998</v>
      </c>
      <c r="B29" s="298" t="s">
        <v>327</v>
      </c>
      <c r="C29" s="293" t="s">
        <v>325</v>
      </c>
      <c r="D29" s="301">
        <f>10+15</f>
        <v>25</v>
      </c>
      <c r="E29" s="302"/>
      <c r="F29" s="274">
        <f t="shared" si="0"/>
        <v>0</v>
      </c>
    </row>
    <row r="30" spans="1:6" ht="15.75" customHeight="1">
      <c r="A30" s="291"/>
      <c r="B30" s="298"/>
      <c r="C30" s="293"/>
      <c r="D30" s="301"/>
      <c r="E30" s="302"/>
      <c r="F30" s="274">
        <f t="shared" si="0"/>
        <v>0</v>
      </c>
    </row>
    <row r="31" spans="1:6">
      <c r="A31" s="291"/>
      <c r="B31" s="298"/>
      <c r="C31" s="293"/>
      <c r="D31" s="301"/>
      <c r="E31" s="302"/>
      <c r="F31" s="274">
        <f t="shared" si="0"/>
        <v>0</v>
      </c>
    </row>
    <row r="32" spans="1:6">
      <c r="A32" s="303"/>
      <c r="B32" s="304" t="s">
        <v>328</v>
      </c>
      <c r="C32" s="305"/>
      <c r="D32" s="306"/>
      <c r="E32" s="306"/>
      <c r="F32" s="307">
        <f>SUM(F7:F31)</f>
        <v>0</v>
      </c>
    </row>
    <row r="33" spans="1:6">
      <c r="A33" s="257"/>
      <c r="B33" s="258"/>
      <c r="C33" s="259"/>
      <c r="D33" s="260"/>
      <c r="E33" s="261"/>
      <c r="F33" s="262"/>
    </row>
  </sheetData>
  <protectedRanges>
    <protectedRange sqref="C5:E16" name="Range1_6_3"/>
    <protectedRange sqref="F5:F6" name="Range1_6_1_1"/>
    <protectedRange sqref="F7:F31" name="Range1_6_1_1_1_2"/>
    <protectedRange sqref="E19:E20" name="Range1_2_5_2"/>
    <protectedRange sqref="E21" name="Range1_2_2_1_2"/>
    <protectedRange sqref="E24:E31" name="Range1_2_7_2"/>
  </protectedRanges>
  <mergeCells count="2">
    <mergeCell ref="A2:F2"/>
    <mergeCell ref="A3:F3"/>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2"/>
  <sheetViews>
    <sheetView workbookViewId="0">
      <selection activeCell="K16" sqref="K16"/>
    </sheetView>
  </sheetViews>
  <sheetFormatPr defaultColWidth="9.140625" defaultRowHeight="15"/>
  <cols>
    <col min="1" max="1" width="9.5703125" style="9" customWidth="1"/>
    <col min="2" max="2" width="63.85546875" style="308" customWidth="1"/>
    <col min="3" max="3" width="7.7109375" style="309" customWidth="1"/>
    <col min="4" max="4" width="7.7109375" style="310" customWidth="1"/>
    <col min="5" max="5" width="13.7109375" style="311" customWidth="1"/>
    <col min="6" max="6" width="14.7109375" style="311" customWidth="1"/>
    <col min="7" max="7" width="13.7109375" style="311" customWidth="1"/>
    <col min="8" max="8" width="14.7109375" style="311" customWidth="1"/>
    <col min="9" max="16384" width="9.140625" style="9"/>
  </cols>
  <sheetData>
    <row r="1" spans="1:8">
      <c r="A1" s="313" t="s">
        <v>303</v>
      </c>
      <c r="B1" s="313"/>
      <c r="C1" s="313"/>
      <c r="D1" s="313"/>
      <c r="E1" s="313"/>
      <c r="F1" s="313"/>
      <c r="G1" s="313"/>
      <c r="H1" s="313"/>
    </row>
    <row r="2" spans="1:8">
      <c r="A2" s="314" t="s">
        <v>329</v>
      </c>
      <c r="B2" s="314"/>
      <c r="C2" s="314"/>
      <c r="D2" s="314"/>
      <c r="E2" s="314"/>
      <c r="F2" s="314"/>
      <c r="G2" s="314"/>
      <c r="H2" s="314"/>
    </row>
    <row r="3" spans="1:8" ht="30">
      <c r="A3" s="315" t="s">
        <v>304</v>
      </c>
      <c r="B3" s="316" t="s">
        <v>305</v>
      </c>
      <c r="C3" s="316" t="s">
        <v>4</v>
      </c>
      <c r="D3" s="317" t="s">
        <v>306</v>
      </c>
      <c r="E3" s="318" t="s">
        <v>7</v>
      </c>
      <c r="F3" s="318" t="s">
        <v>330</v>
      </c>
      <c r="G3" s="318" t="s">
        <v>331</v>
      </c>
      <c r="H3" s="319" t="s">
        <v>332</v>
      </c>
    </row>
    <row r="4" spans="1:8">
      <c r="A4" s="270"/>
      <c r="B4" s="271"/>
      <c r="C4" s="272"/>
      <c r="D4" s="272"/>
      <c r="E4" s="273"/>
      <c r="F4" s="273"/>
      <c r="G4" s="273"/>
      <c r="H4" s="320"/>
    </row>
    <row r="5" spans="1:8" s="284" customFormat="1">
      <c r="A5" s="282">
        <v>1</v>
      </c>
      <c r="B5" s="280" t="s">
        <v>333</v>
      </c>
      <c r="C5" s="272"/>
      <c r="D5" s="285"/>
      <c r="E5" s="286"/>
      <c r="F5" s="273">
        <f t="shared" ref="F5:F8" si="0">E5*D5</f>
        <v>0</v>
      </c>
      <c r="G5" s="273"/>
      <c r="H5" s="321">
        <f t="shared" ref="H5:H8" si="1">G5*D5</f>
        <v>0</v>
      </c>
    </row>
    <row r="6" spans="1:8" s="284" customFormat="1">
      <c r="A6" s="282"/>
      <c r="B6" s="280" t="s">
        <v>334</v>
      </c>
      <c r="C6" s="272" t="s">
        <v>335</v>
      </c>
      <c r="D6" s="285">
        <v>4</v>
      </c>
      <c r="E6" s="286">
        <v>65000</v>
      </c>
      <c r="F6" s="273">
        <f t="shared" si="0"/>
        <v>260000</v>
      </c>
      <c r="G6" s="273">
        <v>6500</v>
      </c>
      <c r="H6" s="321">
        <f t="shared" si="1"/>
        <v>26000</v>
      </c>
    </row>
    <row r="7" spans="1:8" s="284" customFormat="1">
      <c r="A7" s="282"/>
      <c r="B7" s="280" t="s">
        <v>336</v>
      </c>
      <c r="C7" s="272" t="s">
        <v>335</v>
      </c>
      <c r="D7" s="285">
        <v>2</v>
      </c>
      <c r="E7" s="286">
        <v>75000</v>
      </c>
      <c r="F7" s="273">
        <f t="shared" si="0"/>
        <v>150000</v>
      </c>
      <c r="G7" s="273">
        <v>6500</v>
      </c>
      <c r="H7" s="321">
        <f t="shared" si="1"/>
        <v>13000</v>
      </c>
    </row>
    <row r="8" spans="1:8" s="284" customFormat="1">
      <c r="A8" s="282"/>
      <c r="B8" s="280" t="s">
        <v>337</v>
      </c>
      <c r="C8" s="272" t="s">
        <v>335</v>
      </c>
      <c r="D8" s="285">
        <v>2</v>
      </c>
      <c r="E8" s="286">
        <v>225000</v>
      </c>
      <c r="F8" s="273">
        <f t="shared" si="0"/>
        <v>450000</v>
      </c>
      <c r="G8" s="273">
        <v>6500</v>
      </c>
      <c r="H8" s="321">
        <f t="shared" si="1"/>
        <v>13000</v>
      </c>
    </row>
    <row r="9" spans="1:8" s="284" customFormat="1">
      <c r="A9" s="279"/>
      <c r="B9" s="280"/>
      <c r="C9" s="272"/>
      <c r="D9" s="285"/>
      <c r="E9" s="286"/>
      <c r="F9" s="273"/>
      <c r="G9" s="273"/>
      <c r="H9" s="321"/>
    </row>
    <row r="10" spans="1:8">
      <c r="A10" s="322"/>
      <c r="B10" s="280"/>
      <c r="C10" s="272"/>
      <c r="D10" s="272"/>
      <c r="E10" s="286"/>
      <c r="F10" s="273"/>
      <c r="G10" s="286"/>
      <c r="H10" s="321"/>
    </row>
    <row r="11" spans="1:8" ht="30">
      <c r="A11" s="294">
        <v>2</v>
      </c>
      <c r="B11" s="295" t="s">
        <v>318</v>
      </c>
      <c r="C11" s="259"/>
      <c r="D11" s="293"/>
      <c r="E11" s="296"/>
      <c r="F11" s="273"/>
      <c r="G11" s="261"/>
      <c r="H11" s="321"/>
    </row>
    <row r="12" spans="1:8">
      <c r="A12" s="294"/>
      <c r="B12" s="297" t="s">
        <v>319</v>
      </c>
      <c r="C12" s="259" t="s">
        <v>320</v>
      </c>
      <c r="D12" s="293">
        <v>1</v>
      </c>
      <c r="E12" s="296">
        <v>250000</v>
      </c>
      <c r="F12" s="273">
        <f t="shared" ref="F12:F16" si="2">E12*D12</f>
        <v>250000</v>
      </c>
      <c r="G12" s="261">
        <v>1500</v>
      </c>
      <c r="H12" s="321">
        <f t="shared" ref="H12:H16" si="3">G12*D12</f>
        <v>1500</v>
      </c>
    </row>
    <row r="13" spans="1:8">
      <c r="A13" s="291"/>
      <c r="B13" s="298"/>
      <c r="C13" s="259"/>
      <c r="D13" s="293"/>
      <c r="E13" s="296"/>
      <c r="F13" s="273"/>
      <c r="G13" s="261"/>
      <c r="H13" s="321"/>
    </row>
    <row r="14" spans="1:8">
      <c r="A14" s="287"/>
      <c r="B14" s="288" t="s">
        <v>321</v>
      </c>
      <c r="C14" s="289"/>
      <c r="D14" s="299"/>
      <c r="E14" s="323"/>
      <c r="F14" s="324"/>
      <c r="G14" s="323"/>
      <c r="H14" s="325"/>
    </row>
    <row r="15" spans="1:8">
      <c r="A15" s="291"/>
      <c r="B15" s="298"/>
      <c r="C15" s="259"/>
      <c r="D15" s="260"/>
      <c r="E15" s="261"/>
      <c r="F15" s="273"/>
      <c r="G15" s="261"/>
      <c r="H15" s="321"/>
    </row>
    <row r="16" spans="1:8" ht="150">
      <c r="A16" s="291">
        <v>1</v>
      </c>
      <c r="B16" s="300" t="s">
        <v>338</v>
      </c>
      <c r="C16" s="301" t="s">
        <v>196</v>
      </c>
      <c r="D16" s="301">
        <v>1</v>
      </c>
      <c r="E16" s="302">
        <v>850000</v>
      </c>
      <c r="F16" s="273">
        <f t="shared" si="2"/>
        <v>850000</v>
      </c>
      <c r="G16" s="326">
        <v>75000</v>
      </c>
      <c r="H16" s="321">
        <f t="shared" si="3"/>
        <v>75000</v>
      </c>
    </row>
    <row r="17" spans="1:8">
      <c r="A17" s="291"/>
      <c r="B17" s="298"/>
      <c r="C17" s="293"/>
      <c r="D17" s="301"/>
      <c r="E17" s="302"/>
      <c r="F17" s="273"/>
      <c r="G17" s="326"/>
      <c r="H17" s="321"/>
    </row>
    <row r="18" spans="1:8" s="35" customFormat="1">
      <c r="A18" s="327"/>
      <c r="B18" s="328" t="s">
        <v>328</v>
      </c>
      <c r="C18" s="199"/>
      <c r="D18" s="329"/>
      <c r="E18" s="261"/>
      <c r="F18" s="262"/>
      <c r="G18" s="261"/>
      <c r="H18" s="330"/>
    </row>
    <row r="19" spans="1:8" s="35" customFormat="1">
      <c r="A19" s="327"/>
      <c r="B19" s="328" t="s">
        <v>10</v>
      </c>
      <c r="C19" s="199"/>
      <c r="D19" s="329"/>
      <c r="E19" s="261"/>
      <c r="F19" s="262"/>
      <c r="G19" s="261"/>
      <c r="H19" s="330"/>
    </row>
    <row r="20" spans="1:8">
      <c r="A20" s="303"/>
      <c r="B20" s="304" t="s">
        <v>339</v>
      </c>
      <c r="C20" s="305"/>
      <c r="D20" s="306"/>
      <c r="E20" s="331"/>
      <c r="F20" s="332">
        <f>F18+H18</f>
        <v>0</v>
      </c>
      <c r="G20" s="332"/>
      <c r="H20" s="333"/>
    </row>
    <row r="21" spans="1:8">
      <c r="A21" s="334"/>
      <c r="B21" s="335"/>
      <c r="C21" s="336"/>
      <c r="D21" s="337"/>
      <c r="E21" s="338"/>
      <c r="F21" s="338"/>
      <c r="G21" s="338"/>
      <c r="H21" s="338"/>
    </row>
    <row r="22" spans="1:8">
      <c r="A22" s="334"/>
      <c r="B22" s="335"/>
      <c r="C22" s="336"/>
      <c r="D22" s="337"/>
      <c r="E22" s="338"/>
      <c r="F22" s="338"/>
      <c r="G22" s="338"/>
      <c r="H22" s="338"/>
    </row>
  </sheetData>
  <protectedRanges>
    <protectedRange sqref="C2:E2 C4:E9" name="Range1_6_3"/>
    <protectedRange sqref="F2 F4" name="Range1_6_1_1"/>
    <protectedRange sqref="F5:F17" name="Range1_6_1_1_1_2"/>
    <protectedRange sqref="E11:E12" name="Range1_2_5_2"/>
    <protectedRange sqref="E13" name="Range1_2_2_1_2"/>
    <protectedRange sqref="E16:E17" name="Range1_2_7_2"/>
  </protectedRanges>
  <mergeCells count="3">
    <mergeCell ref="A1:H1"/>
    <mergeCell ref="A2:H2"/>
    <mergeCell ref="F20:H20"/>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5"/>
  <sheetViews>
    <sheetView workbookViewId="0">
      <selection activeCell="I9" sqref="I9"/>
    </sheetView>
  </sheetViews>
  <sheetFormatPr defaultRowHeight="15"/>
  <cols>
    <col min="1" max="1" width="8.7109375" style="9" customWidth="1"/>
    <col min="2" max="2" width="68.7109375" style="9" customWidth="1"/>
    <col min="3" max="3" width="7.7109375" style="309" customWidth="1"/>
    <col min="4" max="4" width="7.7109375" style="378" customWidth="1"/>
    <col min="5" max="5" width="13.7109375" style="379" customWidth="1"/>
    <col min="6" max="6" width="14.7109375" style="379" customWidth="1"/>
    <col min="7" max="7" width="13.7109375" style="379" customWidth="1"/>
    <col min="8" max="8" width="13.28515625" style="379" bestFit="1" customWidth="1"/>
    <col min="9" max="9" width="80.7109375" style="9" customWidth="1"/>
    <col min="10" max="16384" width="9.140625" style="9"/>
  </cols>
  <sheetData>
    <row r="1" spans="1:8" ht="46.5" customHeight="1">
      <c r="A1" s="339" t="s">
        <v>303</v>
      </c>
      <c r="B1" s="339"/>
      <c r="C1" s="339"/>
      <c r="D1" s="339"/>
      <c r="E1" s="339"/>
      <c r="F1" s="339"/>
      <c r="G1" s="339"/>
      <c r="H1" s="339"/>
    </row>
    <row r="2" spans="1:8" ht="34.5" customHeight="1">
      <c r="A2" s="314" t="s">
        <v>340</v>
      </c>
      <c r="B2" s="314"/>
      <c r="C2" s="314"/>
      <c r="D2" s="314"/>
      <c r="E2" s="314"/>
      <c r="F2" s="314"/>
      <c r="G2" s="314"/>
      <c r="H2" s="314"/>
    </row>
    <row r="3" spans="1:8" ht="30">
      <c r="A3" s="315" t="s">
        <v>15</v>
      </c>
      <c r="B3" s="316" t="s">
        <v>305</v>
      </c>
      <c r="C3" s="316" t="s">
        <v>4</v>
      </c>
      <c r="D3" s="316" t="s">
        <v>306</v>
      </c>
      <c r="E3" s="340" t="s">
        <v>7</v>
      </c>
      <c r="F3" s="340" t="s">
        <v>330</v>
      </c>
      <c r="G3" s="340" t="s">
        <v>331</v>
      </c>
      <c r="H3" s="340" t="s">
        <v>332</v>
      </c>
    </row>
    <row r="4" spans="1:8">
      <c r="A4" s="341"/>
      <c r="B4" s="342" t="s">
        <v>341</v>
      </c>
      <c r="C4" s="272"/>
      <c r="D4" s="272"/>
      <c r="E4" s="343"/>
      <c r="F4" s="343"/>
      <c r="G4" s="343"/>
      <c r="H4" s="344"/>
    </row>
    <row r="5" spans="1:8">
      <c r="A5" s="322"/>
      <c r="B5" s="345" t="s">
        <v>342</v>
      </c>
      <c r="C5" s="272"/>
      <c r="D5" s="272"/>
      <c r="E5" s="273"/>
      <c r="F5" s="273"/>
      <c r="G5" s="273"/>
      <c r="H5" s="273"/>
    </row>
    <row r="6" spans="1:8" ht="180">
      <c r="A6" s="322"/>
      <c r="B6" s="346" t="s">
        <v>343</v>
      </c>
      <c r="C6" s="272"/>
      <c r="D6" s="272"/>
      <c r="E6" s="273"/>
      <c r="F6" s="273"/>
      <c r="G6" s="273"/>
      <c r="H6" s="273"/>
    </row>
    <row r="7" spans="1:8" ht="30">
      <c r="A7" s="322"/>
      <c r="B7" s="346" t="s">
        <v>344</v>
      </c>
      <c r="C7" s="272"/>
      <c r="D7" s="272"/>
      <c r="E7" s="273"/>
      <c r="F7" s="273"/>
      <c r="G7" s="273"/>
      <c r="H7" s="273"/>
    </row>
    <row r="8" spans="1:8" ht="30">
      <c r="A8" s="322"/>
      <c r="B8" s="346" t="s">
        <v>345</v>
      </c>
      <c r="C8" s="272"/>
      <c r="D8" s="272"/>
      <c r="E8" s="273"/>
      <c r="F8" s="273"/>
      <c r="G8" s="273"/>
      <c r="H8" s="273"/>
    </row>
    <row r="9" spans="1:8" ht="60">
      <c r="A9" s="322"/>
      <c r="B9" s="346" t="s">
        <v>346</v>
      </c>
      <c r="C9" s="272"/>
      <c r="D9" s="272"/>
      <c r="E9" s="273"/>
      <c r="F9" s="273"/>
      <c r="G9" s="273"/>
      <c r="H9" s="273"/>
    </row>
    <row r="10" spans="1:8" ht="60">
      <c r="A10" s="322"/>
      <c r="B10" s="346" t="s">
        <v>347</v>
      </c>
      <c r="C10" s="272"/>
      <c r="D10" s="272"/>
      <c r="E10" s="273"/>
      <c r="F10" s="273"/>
      <c r="G10" s="273"/>
      <c r="H10" s="273"/>
    </row>
    <row r="11" spans="1:8">
      <c r="A11" s="322"/>
      <c r="B11" s="346" t="s">
        <v>348</v>
      </c>
      <c r="C11" s="272"/>
      <c r="D11" s="272"/>
      <c r="E11" s="273"/>
      <c r="F11" s="273"/>
      <c r="G11" s="273"/>
      <c r="H11" s="273"/>
    </row>
    <row r="12" spans="1:8">
      <c r="A12" s="322"/>
      <c r="B12" s="347" t="s">
        <v>349</v>
      </c>
      <c r="C12" s="272"/>
      <c r="D12" s="272"/>
      <c r="E12" s="273"/>
      <c r="F12" s="273"/>
      <c r="G12" s="273"/>
      <c r="H12" s="273"/>
    </row>
    <row r="13" spans="1:8">
      <c r="A13" s="322"/>
      <c r="B13" s="347" t="s">
        <v>350</v>
      </c>
      <c r="C13" s="272"/>
      <c r="D13" s="272"/>
      <c r="E13" s="273"/>
      <c r="F13" s="273"/>
      <c r="G13" s="273"/>
      <c r="H13" s="273"/>
    </row>
    <row r="14" spans="1:8">
      <c r="A14" s="322"/>
      <c r="B14" s="348" t="s">
        <v>351</v>
      </c>
      <c r="C14" s="272"/>
      <c r="D14" s="272"/>
      <c r="E14" s="273"/>
      <c r="F14" s="273"/>
      <c r="G14" s="273"/>
      <c r="H14" s="273"/>
    </row>
    <row r="15" spans="1:8">
      <c r="A15" s="322"/>
      <c r="B15" s="327" t="s">
        <v>352</v>
      </c>
      <c r="C15" s="272" t="s">
        <v>196</v>
      </c>
      <c r="D15" s="272">
        <v>2</v>
      </c>
      <c r="E15" s="273"/>
      <c r="F15" s="273"/>
      <c r="G15" s="273"/>
      <c r="H15" s="273"/>
    </row>
    <row r="16" spans="1:8">
      <c r="A16" s="322"/>
      <c r="B16" s="327" t="s">
        <v>353</v>
      </c>
      <c r="C16" s="272" t="s">
        <v>174</v>
      </c>
      <c r="D16" s="272">
        <v>2</v>
      </c>
      <c r="E16" s="273"/>
      <c r="F16" s="273"/>
      <c r="G16" s="273"/>
      <c r="H16" s="273"/>
    </row>
    <row r="17" spans="1:8">
      <c r="A17" s="322"/>
      <c r="B17" s="327" t="s">
        <v>354</v>
      </c>
      <c r="C17" s="272" t="s">
        <v>196</v>
      </c>
      <c r="D17" s="272">
        <v>4</v>
      </c>
      <c r="E17" s="273"/>
      <c r="F17" s="273"/>
      <c r="G17" s="273"/>
      <c r="H17" s="273"/>
    </row>
    <row r="18" spans="1:8" ht="30">
      <c r="A18" s="322"/>
      <c r="B18" s="349" t="s">
        <v>355</v>
      </c>
      <c r="C18" s="272"/>
      <c r="D18" s="272"/>
      <c r="E18" s="273"/>
      <c r="F18" s="273"/>
      <c r="G18" s="273"/>
      <c r="H18" s="273"/>
    </row>
    <row r="19" spans="1:8">
      <c r="A19" s="270"/>
      <c r="B19" s="257"/>
      <c r="C19" s="257"/>
      <c r="D19" s="257"/>
      <c r="E19" s="273"/>
      <c r="F19" s="273"/>
      <c r="G19" s="273"/>
      <c r="H19" s="273"/>
    </row>
    <row r="20" spans="1:8">
      <c r="A20" s="341"/>
      <c r="B20" s="350" t="s">
        <v>356</v>
      </c>
      <c r="C20" s="272"/>
      <c r="D20" s="272"/>
      <c r="E20" s="273"/>
      <c r="F20" s="273"/>
      <c r="G20" s="273"/>
      <c r="H20" s="273"/>
    </row>
    <row r="21" spans="1:8" ht="60">
      <c r="A21" s="351"/>
      <c r="B21" s="352" t="s">
        <v>357</v>
      </c>
      <c r="C21" s="272"/>
      <c r="D21" s="272"/>
      <c r="E21" s="273"/>
      <c r="F21" s="273"/>
      <c r="G21" s="273"/>
      <c r="H21" s="273"/>
    </row>
    <row r="22" spans="1:8">
      <c r="A22" s="351"/>
      <c r="B22" s="352" t="s">
        <v>358</v>
      </c>
      <c r="C22" s="272" t="s">
        <v>359</v>
      </c>
      <c r="D22" s="353">
        <v>260</v>
      </c>
      <c r="E22" s="273"/>
      <c r="F22" s="273"/>
      <c r="G22" s="273"/>
      <c r="H22" s="273"/>
    </row>
    <row r="23" spans="1:8">
      <c r="A23" s="351"/>
      <c r="B23" s="352" t="s">
        <v>360</v>
      </c>
      <c r="C23" s="272" t="s">
        <v>359</v>
      </c>
      <c r="D23" s="353">
        <v>2422</v>
      </c>
      <c r="E23" s="273"/>
      <c r="F23" s="273"/>
      <c r="G23" s="273"/>
      <c r="H23" s="273"/>
    </row>
    <row r="24" spans="1:8">
      <c r="A24" s="351"/>
      <c r="B24" s="352" t="s">
        <v>361</v>
      </c>
      <c r="C24" s="272" t="s">
        <v>359</v>
      </c>
      <c r="D24" s="353">
        <v>259</v>
      </c>
      <c r="E24" s="273"/>
      <c r="F24" s="273"/>
      <c r="G24" s="273"/>
      <c r="H24" s="273"/>
    </row>
    <row r="25" spans="1:8">
      <c r="A25" s="351"/>
      <c r="B25" s="352" t="s">
        <v>362</v>
      </c>
      <c r="C25" s="272" t="s">
        <v>359</v>
      </c>
      <c r="D25" s="353">
        <v>775</v>
      </c>
      <c r="E25" s="273"/>
      <c r="F25" s="273"/>
      <c r="G25" s="273"/>
      <c r="H25" s="273"/>
    </row>
    <row r="26" spans="1:8">
      <c r="A26" s="351"/>
      <c r="B26" s="352" t="s">
        <v>363</v>
      </c>
      <c r="C26" s="272" t="s">
        <v>359</v>
      </c>
      <c r="D26" s="353"/>
      <c r="E26" s="273"/>
      <c r="F26" s="273"/>
      <c r="G26" s="273"/>
      <c r="H26" s="273"/>
    </row>
    <row r="27" spans="1:8">
      <c r="A27" s="351"/>
      <c r="B27" s="354"/>
      <c r="C27" s="272"/>
      <c r="D27" s="353"/>
      <c r="E27" s="273"/>
      <c r="F27" s="273"/>
      <c r="G27" s="273"/>
      <c r="H27" s="273"/>
    </row>
    <row r="28" spans="1:8">
      <c r="A28" s="351"/>
      <c r="B28" s="352" t="s">
        <v>364</v>
      </c>
      <c r="C28" s="272" t="s">
        <v>359</v>
      </c>
      <c r="D28" s="353">
        <f>SUM(D22:D27)</f>
        <v>3716</v>
      </c>
      <c r="E28" s="273"/>
      <c r="F28" s="273"/>
      <c r="G28" s="273"/>
      <c r="H28" s="273"/>
    </row>
    <row r="29" spans="1:8">
      <c r="A29" s="351"/>
      <c r="B29" s="352"/>
      <c r="C29" s="272"/>
      <c r="D29" s="353"/>
      <c r="E29" s="273"/>
      <c r="F29" s="273"/>
      <c r="G29" s="273"/>
      <c r="H29" s="273"/>
    </row>
    <row r="30" spans="1:8">
      <c r="A30" s="351"/>
      <c r="B30" s="350" t="s">
        <v>365</v>
      </c>
      <c r="C30" s="272"/>
      <c r="D30" s="353"/>
      <c r="E30" s="273"/>
      <c r="F30" s="273"/>
      <c r="G30" s="273"/>
      <c r="H30" s="273"/>
    </row>
    <row r="31" spans="1:8" ht="50.25" customHeight="1">
      <c r="A31" s="351"/>
      <c r="B31" s="280" t="s">
        <v>366</v>
      </c>
      <c r="C31" s="272"/>
      <c r="D31" s="353"/>
      <c r="E31" s="273"/>
      <c r="F31" s="273"/>
      <c r="G31" s="273"/>
      <c r="H31" s="273"/>
    </row>
    <row r="32" spans="1:8" ht="16.5" customHeight="1">
      <c r="A32" s="351"/>
      <c r="B32" s="280" t="s">
        <v>367</v>
      </c>
      <c r="C32" s="272" t="s">
        <v>368</v>
      </c>
      <c r="D32" s="353">
        <v>100</v>
      </c>
      <c r="E32" s="273"/>
      <c r="F32" s="273"/>
      <c r="G32" s="273"/>
      <c r="H32" s="273"/>
    </row>
    <row r="33" spans="1:8" ht="16.5" customHeight="1">
      <c r="A33" s="351"/>
      <c r="B33" s="280" t="s">
        <v>369</v>
      </c>
      <c r="C33" s="272" t="s">
        <v>368</v>
      </c>
      <c r="D33" s="353">
        <v>50</v>
      </c>
      <c r="E33" s="273"/>
      <c r="F33" s="273"/>
      <c r="G33" s="273"/>
      <c r="H33" s="273"/>
    </row>
    <row r="34" spans="1:8" ht="16.5" customHeight="1">
      <c r="A34" s="351"/>
      <c r="B34" s="280" t="s">
        <v>370</v>
      </c>
      <c r="C34" s="272" t="s">
        <v>368</v>
      </c>
      <c r="D34" s="353">
        <v>100</v>
      </c>
      <c r="E34" s="273"/>
      <c r="F34" s="273"/>
      <c r="G34" s="273"/>
      <c r="H34" s="273"/>
    </row>
    <row r="35" spans="1:8" ht="16.5" customHeight="1">
      <c r="A35" s="351"/>
      <c r="B35" s="280" t="s">
        <v>371</v>
      </c>
      <c r="C35" s="272" t="s">
        <v>368</v>
      </c>
      <c r="D35" s="353">
        <v>250</v>
      </c>
      <c r="E35" s="273"/>
      <c r="F35" s="273"/>
      <c r="G35" s="273"/>
      <c r="H35" s="273"/>
    </row>
    <row r="36" spans="1:8">
      <c r="A36" s="351"/>
      <c r="B36" s="352"/>
      <c r="C36" s="272"/>
      <c r="D36" s="353"/>
      <c r="E36" s="273"/>
      <c r="F36" s="273"/>
      <c r="G36" s="273"/>
      <c r="H36" s="273"/>
    </row>
    <row r="37" spans="1:8">
      <c r="A37" s="351"/>
      <c r="B37" s="350" t="s">
        <v>372</v>
      </c>
      <c r="C37" s="272"/>
      <c r="D37" s="353"/>
      <c r="E37" s="273"/>
      <c r="F37" s="273"/>
      <c r="G37" s="274"/>
      <c r="H37" s="273"/>
    </row>
    <row r="38" spans="1:8" ht="75">
      <c r="A38" s="322"/>
      <c r="B38" s="280" t="s">
        <v>373</v>
      </c>
      <c r="C38" s="272"/>
      <c r="D38" s="353"/>
      <c r="E38" s="273"/>
      <c r="F38" s="273"/>
      <c r="G38" s="273"/>
      <c r="H38" s="273"/>
    </row>
    <row r="39" spans="1:8">
      <c r="A39" s="322"/>
      <c r="B39" s="352" t="s">
        <v>374</v>
      </c>
      <c r="C39" s="272" t="s">
        <v>359</v>
      </c>
      <c r="D39" s="353">
        <v>1600</v>
      </c>
      <c r="E39" s="273"/>
      <c r="F39" s="273"/>
      <c r="G39" s="273"/>
      <c r="H39" s="273"/>
    </row>
    <row r="40" spans="1:8">
      <c r="A40" s="322"/>
      <c r="B40" s="352" t="s">
        <v>375</v>
      </c>
      <c r="C40" s="272" t="s">
        <v>359</v>
      </c>
      <c r="D40" s="353">
        <v>1600</v>
      </c>
      <c r="E40" s="355"/>
      <c r="F40" s="273"/>
      <c r="G40" s="355"/>
      <c r="H40" s="273"/>
    </row>
    <row r="41" spans="1:8">
      <c r="A41" s="322"/>
      <c r="B41" s="352"/>
      <c r="C41" s="272"/>
      <c r="D41" s="353"/>
      <c r="E41" s="355"/>
      <c r="F41" s="273"/>
      <c r="G41" s="355"/>
      <c r="H41" s="273"/>
    </row>
    <row r="42" spans="1:8">
      <c r="A42" s="322"/>
      <c r="B42" s="350" t="s">
        <v>376</v>
      </c>
      <c r="C42" s="272"/>
      <c r="D42" s="353"/>
      <c r="E42" s="355"/>
      <c r="F42" s="273"/>
      <c r="G42" s="355"/>
      <c r="H42" s="273"/>
    </row>
    <row r="43" spans="1:8" ht="60">
      <c r="A43" s="322"/>
      <c r="B43" s="352" t="s">
        <v>377</v>
      </c>
      <c r="C43" s="272" t="s">
        <v>378</v>
      </c>
      <c r="D43" s="353">
        <v>500</v>
      </c>
      <c r="E43" s="355"/>
      <c r="F43" s="273"/>
      <c r="G43" s="355"/>
      <c r="H43" s="273"/>
    </row>
    <row r="44" spans="1:8">
      <c r="A44" s="322"/>
      <c r="B44" s="352"/>
      <c r="C44" s="272"/>
      <c r="D44" s="353"/>
      <c r="E44" s="355"/>
      <c r="F44" s="273"/>
      <c r="G44" s="355"/>
      <c r="H44" s="273"/>
    </row>
    <row r="45" spans="1:8">
      <c r="A45" s="322"/>
      <c r="B45" s="350" t="s">
        <v>379</v>
      </c>
      <c r="C45" s="272"/>
      <c r="D45" s="353"/>
      <c r="E45" s="355"/>
      <c r="F45" s="273"/>
      <c r="G45" s="355"/>
      <c r="H45" s="273"/>
    </row>
    <row r="46" spans="1:8" ht="60">
      <c r="A46" s="322"/>
      <c r="B46" s="352" t="s">
        <v>380</v>
      </c>
      <c r="C46" s="272" t="s">
        <v>378</v>
      </c>
      <c r="D46" s="353">
        <v>1500</v>
      </c>
      <c r="E46" s="355"/>
      <c r="F46" s="273"/>
      <c r="G46" s="355"/>
      <c r="H46" s="273"/>
    </row>
    <row r="47" spans="1:8">
      <c r="A47" s="322"/>
      <c r="B47" s="354"/>
      <c r="C47" s="272"/>
      <c r="D47" s="272"/>
      <c r="E47" s="356"/>
      <c r="F47" s="273"/>
      <c r="G47" s="356"/>
      <c r="H47" s="273"/>
    </row>
    <row r="48" spans="1:8">
      <c r="A48" s="341"/>
      <c r="B48" s="350" t="s">
        <v>381</v>
      </c>
      <c r="C48" s="272"/>
      <c r="D48" s="272"/>
      <c r="E48" s="356"/>
      <c r="F48" s="273"/>
      <c r="G48" s="356"/>
      <c r="H48" s="273"/>
    </row>
    <row r="49" spans="1:8" ht="30">
      <c r="A49" s="322"/>
      <c r="B49" s="352" t="s">
        <v>382</v>
      </c>
      <c r="C49" s="272"/>
      <c r="D49" s="272"/>
      <c r="E49" s="356"/>
      <c r="F49" s="273"/>
      <c r="G49" s="356"/>
      <c r="H49" s="273"/>
    </row>
    <row r="50" spans="1:8">
      <c r="A50" s="322"/>
      <c r="B50" s="352" t="s">
        <v>383</v>
      </c>
      <c r="C50" s="272" t="s">
        <v>174</v>
      </c>
      <c r="D50" s="272">
        <v>142</v>
      </c>
      <c r="E50" s="356"/>
      <c r="F50" s="273"/>
      <c r="G50" s="356"/>
      <c r="H50" s="273"/>
    </row>
    <row r="51" spans="1:8">
      <c r="A51" s="322"/>
      <c r="B51" s="352"/>
      <c r="C51" s="272"/>
      <c r="D51" s="272"/>
      <c r="E51" s="356"/>
      <c r="F51" s="273"/>
      <c r="G51" s="356"/>
      <c r="H51" s="273"/>
    </row>
    <row r="52" spans="1:8" ht="30">
      <c r="A52" s="322"/>
      <c r="B52" s="352" t="s">
        <v>384</v>
      </c>
      <c r="C52" s="272"/>
      <c r="D52" s="272"/>
      <c r="E52" s="356"/>
      <c r="F52" s="273"/>
      <c r="G52" s="356"/>
      <c r="H52" s="273"/>
    </row>
    <row r="53" spans="1:8">
      <c r="A53" s="322"/>
      <c r="B53" s="352" t="s">
        <v>383</v>
      </c>
      <c r="C53" s="272" t="s">
        <v>174</v>
      </c>
      <c r="D53" s="272">
        <v>132</v>
      </c>
      <c r="E53" s="356"/>
      <c r="F53" s="273"/>
      <c r="G53" s="356"/>
      <c r="H53" s="273"/>
    </row>
    <row r="54" spans="1:8">
      <c r="A54" s="322"/>
      <c r="B54" s="352"/>
      <c r="C54" s="272"/>
      <c r="D54" s="272"/>
      <c r="E54" s="356"/>
      <c r="F54" s="273"/>
      <c r="G54" s="356"/>
      <c r="H54" s="273"/>
    </row>
    <row r="55" spans="1:8">
      <c r="A55" s="322"/>
      <c r="B55" s="350" t="s">
        <v>385</v>
      </c>
      <c r="C55" s="272"/>
      <c r="D55" s="272"/>
      <c r="E55" s="356"/>
      <c r="F55" s="273"/>
      <c r="G55" s="356"/>
      <c r="H55" s="273"/>
    </row>
    <row r="56" spans="1:8" ht="45">
      <c r="A56" s="322"/>
      <c r="B56" s="352" t="s">
        <v>386</v>
      </c>
      <c r="C56" s="272" t="s">
        <v>378</v>
      </c>
      <c r="D56" s="272">
        <v>10</v>
      </c>
      <c r="E56" s="357"/>
      <c r="F56" s="273"/>
      <c r="G56" s="357"/>
      <c r="H56" s="273"/>
    </row>
    <row r="57" spans="1:8">
      <c r="A57" s="322"/>
      <c r="B57" s="352"/>
      <c r="C57" s="272"/>
      <c r="D57" s="272"/>
      <c r="E57" s="356"/>
      <c r="F57" s="273"/>
      <c r="G57" s="356"/>
      <c r="H57" s="273"/>
    </row>
    <row r="58" spans="1:8">
      <c r="A58" s="322"/>
      <c r="B58" s="352"/>
      <c r="C58" s="272"/>
      <c r="D58" s="272"/>
      <c r="E58" s="356"/>
      <c r="F58" s="273"/>
      <c r="G58" s="356"/>
      <c r="H58" s="273"/>
    </row>
    <row r="59" spans="1:8">
      <c r="A59" s="322"/>
      <c r="B59" s="350" t="s">
        <v>387</v>
      </c>
      <c r="C59" s="272"/>
      <c r="D59" s="272"/>
      <c r="E59" s="356"/>
      <c r="F59" s="273"/>
      <c r="G59" s="356"/>
      <c r="H59" s="273"/>
    </row>
    <row r="60" spans="1:8" ht="60">
      <c r="A60" s="322"/>
      <c r="B60" s="352" t="s">
        <v>388</v>
      </c>
      <c r="C60" s="272" t="s">
        <v>378</v>
      </c>
      <c r="D60" s="272">
        <v>40</v>
      </c>
      <c r="E60" s="344"/>
      <c r="F60" s="273"/>
      <c r="G60" s="344"/>
      <c r="H60" s="273"/>
    </row>
    <row r="61" spans="1:8">
      <c r="A61" s="322"/>
      <c r="B61" s="352"/>
      <c r="C61" s="272"/>
      <c r="D61" s="272"/>
      <c r="E61" s="344"/>
      <c r="F61" s="273"/>
      <c r="G61" s="344"/>
      <c r="H61" s="273"/>
    </row>
    <row r="62" spans="1:8">
      <c r="A62" s="341"/>
      <c r="B62" s="350" t="s">
        <v>389</v>
      </c>
      <c r="C62" s="272"/>
      <c r="D62" s="272"/>
      <c r="E62" s="356"/>
      <c r="F62" s="273"/>
      <c r="G62" s="356"/>
      <c r="H62" s="273"/>
    </row>
    <row r="63" spans="1:8" ht="75">
      <c r="A63" s="341"/>
      <c r="B63" s="352" t="s">
        <v>390</v>
      </c>
      <c r="C63" s="272"/>
      <c r="D63" s="272"/>
      <c r="E63" s="356"/>
      <c r="F63" s="273"/>
      <c r="G63" s="356"/>
      <c r="H63" s="273"/>
    </row>
    <row r="64" spans="1:8">
      <c r="A64" s="322"/>
      <c r="B64" s="352" t="s">
        <v>391</v>
      </c>
      <c r="C64" s="272" t="s">
        <v>359</v>
      </c>
      <c r="D64" s="272">
        <v>14</v>
      </c>
      <c r="E64" s="356"/>
      <c r="F64" s="273"/>
      <c r="G64" s="356"/>
      <c r="H64" s="273"/>
    </row>
    <row r="65" spans="1:8">
      <c r="A65" s="322"/>
      <c r="B65" s="352"/>
      <c r="C65" s="272"/>
      <c r="D65" s="272"/>
      <c r="E65" s="356"/>
      <c r="F65" s="273"/>
      <c r="G65" s="356"/>
      <c r="H65" s="273"/>
    </row>
    <row r="66" spans="1:8">
      <c r="A66" s="322"/>
      <c r="B66" s="350" t="s">
        <v>392</v>
      </c>
      <c r="C66" s="272"/>
      <c r="D66" s="272"/>
      <c r="E66" s="356"/>
      <c r="F66" s="273"/>
      <c r="G66" s="356"/>
      <c r="H66" s="273"/>
    </row>
    <row r="67" spans="1:8" ht="60">
      <c r="A67" s="322"/>
      <c r="B67" s="352" t="s">
        <v>393</v>
      </c>
      <c r="C67" s="272"/>
      <c r="D67" s="272"/>
      <c r="E67" s="356"/>
      <c r="F67" s="273"/>
      <c r="G67" s="356"/>
      <c r="H67" s="273"/>
    </row>
    <row r="68" spans="1:8">
      <c r="A68" s="322"/>
      <c r="B68" s="352" t="s">
        <v>371</v>
      </c>
      <c r="C68" s="272" t="s">
        <v>196</v>
      </c>
      <c r="D68" s="272">
        <v>75</v>
      </c>
      <c r="E68" s="356"/>
      <c r="F68" s="273"/>
      <c r="G68" s="356"/>
      <c r="H68" s="273"/>
    </row>
    <row r="69" spans="1:8">
      <c r="A69" s="322"/>
      <c r="B69" s="350" t="s">
        <v>394</v>
      </c>
      <c r="C69" s="272"/>
      <c r="D69" s="272"/>
      <c r="E69" s="356"/>
      <c r="F69" s="273"/>
      <c r="G69" s="356"/>
      <c r="H69" s="273"/>
    </row>
    <row r="70" spans="1:8">
      <c r="A70" s="322"/>
      <c r="B70" s="352" t="s">
        <v>395</v>
      </c>
      <c r="C70" s="272"/>
      <c r="D70" s="272"/>
      <c r="E70" s="356"/>
      <c r="F70" s="273"/>
      <c r="G70" s="356"/>
      <c r="H70" s="273"/>
    </row>
    <row r="71" spans="1:8">
      <c r="A71" s="322"/>
      <c r="B71" s="352" t="s">
        <v>396</v>
      </c>
      <c r="C71" s="272" t="s">
        <v>368</v>
      </c>
      <c r="D71" s="272">
        <v>50</v>
      </c>
      <c r="E71" s="356"/>
      <c r="F71" s="273"/>
      <c r="G71" s="356"/>
      <c r="H71" s="273"/>
    </row>
    <row r="72" spans="1:8">
      <c r="A72" s="322"/>
      <c r="B72" s="352"/>
      <c r="C72" s="272"/>
      <c r="D72" s="272"/>
      <c r="E72" s="356"/>
      <c r="F72" s="273"/>
      <c r="G72" s="356"/>
      <c r="H72" s="273"/>
    </row>
    <row r="73" spans="1:8">
      <c r="A73" s="322"/>
      <c r="B73" s="358" t="s">
        <v>397</v>
      </c>
      <c r="C73" s="272" t="s">
        <v>174</v>
      </c>
      <c r="D73" s="272">
        <v>8</v>
      </c>
      <c r="E73" s="344"/>
      <c r="F73" s="273"/>
      <c r="G73" s="344"/>
      <c r="H73" s="273"/>
    </row>
    <row r="74" spans="1:8" ht="90">
      <c r="A74" s="322"/>
      <c r="B74" s="359" t="s">
        <v>398</v>
      </c>
      <c r="C74" s="272"/>
      <c r="D74" s="272"/>
      <c r="E74" s="356"/>
      <c r="F74" s="273"/>
      <c r="G74" s="356"/>
      <c r="H74" s="273"/>
    </row>
    <row r="75" spans="1:8">
      <c r="A75" s="322"/>
      <c r="B75" s="359" t="s">
        <v>399</v>
      </c>
      <c r="C75" s="272" t="s">
        <v>174</v>
      </c>
      <c r="D75" s="272">
        <v>2</v>
      </c>
      <c r="E75" s="356"/>
      <c r="F75" s="273"/>
      <c r="G75" s="356"/>
      <c r="H75" s="273"/>
    </row>
    <row r="76" spans="1:8">
      <c r="A76" s="322"/>
      <c r="B76" s="359" t="s">
        <v>400</v>
      </c>
      <c r="C76" s="272" t="s">
        <v>174</v>
      </c>
      <c r="D76" s="272">
        <v>3</v>
      </c>
      <c r="E76" s="356"/>
      <c r="F76" s="273"/>
      <c r="G76" s="356"/>
      <c r="H76" s="273"/>
    </row>
    <row r="77" spans="1:8">
      <c r="A77" s="322"/>
      <c r="B77" s="359" t="s">
        <v>401</v>
      </c>
      <c r="C77" s="272" t="s">
        <v>174</v>
      </c>
      <c r="D77" s="272">
        <v>2</v>
      </c>
      <c r="E77" s="356"/>
      <c r="F77" s="273"/>
      <c r="G77" s="356"/>
      <c r="H77" s="273"/>
    </row>
    <row r="78" spans="1:8">
      <c r="A78" s="322"/>
      <c r="B78" s="352"/>
      <c r="C78" s="272"/>
      <c r="D78" s="272"/>
      <c r="E78" s="356"/>
      <c r="F78" s="273"/>
      <c r="G78" s="356"/>
      <c r="H78" s="273"/>
    </row>
    <row r="79" spans="1:8">
      <c r="A79" s="360"/>
      <c r="B79" s="361" t="s">
        <v>402</v>
      </c>
      <c r="C79" s="362"/>
      <c r="D79" s="362"/>
      <c r="E79" s="363"/>
      <c r="F79" s="364">
        <f>SUM(F15:F78)</f>
        <v>0</v>
      </c>
      <c r="G79" s="365"/>
      <c r="H79" s="364">
        <f>SUM(H15:H78)</f>
        <v>0</v>
      </c>
    </row>
    <row r="80" spans="1:8">
      <c r="A80" s="322"/>
      <c r="B80" s="352"/>
      <c r="C80" s="272"/>
      <c r="D80" s="272"/>
      <c r="E80" s="356"/>
      <c r="F80" s="273"/>
      <c r="G80" s="356"/>
      <c r="H80" s="273"/>
    </row>
    <row r="81" spans="1:8">
      <c r="A81" s="366"/>
      <c r="B81" s="367" t="s">
        <v>403</v>
      </c>
      <c r="C81" s="368"/>
      <c r="D81" s="368"/>
      <c r="E81" s="369"/>
      <c r="F81" s="370"/>
      <c r="G81" s="369"/>
      <c r="H81" s="370"/>
    </row>
    <row r="82" spans="1:8">
      <c r="A82" s="322"/>
      <c r="B82" s="352"/>
      <c r="C82" s="272"/>
      <c r="D82" s="272"/>
      <c r="E82" s="356"/>
      <c r="F82" s="273"/>
      <c r="G82" s="356"/>
      <c r="H82" s="273"/>
    </row>
    <row r="83" spans="1:8">
      <c r="A83" s="322"/>
      <c r="B83" s="350" t="s">
        <v>404</v>
      </c>
      <c r="C83" s="272"/>
      <c r="D83" s="272"/>
      <c r="E83" s="356"/>
      <c r="F83" s="273"/>
      <c r="G83" s="356"/>
      <c r="H83" s="273"/>
    </row>
    <row r="84" spans="1:8">
      <c r="A84" s="322"/>
      <c r="B84" s="354" t="s">
        <v>405</v>
      </c>
      <c r="C84" s="272"/>
      <c r="D84" s="272"/>
      <c r="E84" s="356"/>
      <c r="F84" s="273"/>
      <c r="G84" s="356"/>
      <c r="H84" s="273"/>
    </row>
    <row r="85" spans="1:8" ht="135">
      <c r="A85" s="322"/>
      <c r="B85" s="352" t="s">
        <v>406</v>
      </c>
      <c r="C85" s="272"/>
      <c r="D85" s="272"/>
      <c r="E85" s="356"/>
      <c r="F85" s="273"/>
      <c r="G85" s="356"/>
      <c r="H85" s="273"/>
    </row>
    <row r="86" spans="1:8">
      <c r="A86" s="322"/>
      <c r="B86" s="352" t="s">
        <v>407</v>
      </c>
      <c r="C86" s="272" t="s">
        <v>335</v>
      </c>
      <c r="D86" s="272">
        <v>2</v>
      </c>
      <c r="E86" s="371"/>
      <c r="F86" s="273"/>
      <c r="G86" s="356"/>
      <c r="H86" s="273">
        <f t="shared" ref="H86:H88" si="0">$G86*$D86</f>
        <v>0</v>
      </c>
    </row>
    <row r="87" spans="1:8">
      <c r="A87" s="322"/>
      <c r="B87" s="352" t="s">
        <v>408</v>
      </c>
      <c r="C87" s="272" t="s">
        <v>335</v>
      </c>
      <c r="D87" s="272">
        <v>2</v>
      </c>
      <c r="E87" s="371"/>
      <c r="F87" s="273"/>
      <c r="G87" s="356"/>
      <c r="H87" s="273">
        <f t="shared" si="0"/>
        <v>0</v>
      </c>
    </row>
    <row r="88" spans="1:8">
      <c r="A88" s="322"/>
      <c r="B88" s="352" t="s">
        <v>409</v>
      </c>
      <c r="C88" s="272" t="s">
        <v>335</v>
      </c>
      <c r="D88" s="272">
        <v>4</v>
      </c>
      <c r="E88" s="371"/>
      <c r="F88" s="273"/>
      <c r="G88" s="356"/>
      <c r="H88" s="273">
        <f t="shared" si="0"/>
        <v>0</v>
      </c>
    </row>
    <row r="89" spans="1:8">
      <c r="A89" s="322"/>
      <c r="B89" s="352"/>
      <c r="C89" s="272"/>
      <c r="D89" s="272"/>
      <c r="E89" s="371"/>
      <c r="F89" s="273"/>
      <c r="G89" s="356"/>
      <c r="H89" s="273"/>
    </row>
    <row r="90" spans="1:8">
      <c r="A90" s="322"/>
      <c r="B90" s="352"/>
      <c r="C90" s="272"/>
      <c r="D90" s="272"/>
      <c r="E90" s="257"/>
      <c r="F90" s="273"/>
      <c r="G90" s="257"/>
      <c r="H90" s="273"/>
    </row>
    <row r="91" spans="1:8">
      <c r="A91" s="372"/>
      <c r="B91" s="361" t="s">
        <v>410</v>
      </c>
      <c r="C91" s="373"/>
      <c r="D91" s="374"/>
      <c r="E91" s="363"/>
      <c r="F91" s="365">
        <f>SUM(F86:F89)</f>
        <v>0</v>
      </c>
      <c r="G91" s="365"/>
      <c r="H91" s="365">
        <f>SUM(H83:H89)</f>
        <v>0</v>
      </c>
    </row>
    <row r="92" spans="1:8">
      <c r="A92" s="257"/>
      <c r="B92" s="257"/>
      <c r="C92" s="259"/>
      <c r="D92" s="375"/>
      <c r="E92" s="356"/>
      <c r="F92" s="356"/>
      <c r="G92" s="356"/>
      <c r="H92" s="356"/>
    </row>
    <row r="93" spans="1:8">
      <c r="A93" s="303"/>
      <c r="B93" s="303" t="s">
        <v>411</v>
      </c>
      <c r="C93" s="305"/>
      <c r="D93" s="376"/>
      <c r="E93" s="377"/>
      <c r="F93" s="377">
        <f>F91+F79</f>
        <v>0</v>
      </c>
      <c r="G93" s="377"/>
      <c r="H93" s="377">
        <f>H91+H79</f>
        <v>0</v>
      </c>
    </row>
    <row r="94" spans="1:8">
      <c r="A94" s="303"/>
      <c r="B94" s="303" t="s">
        <v>10</v>
      </c>
      <c r="C94" s="305"/>
      <c r="D94" s="376"/>
      <c r="E94" s="377"/>
      <c r="F94" s="377"/>
      <c r="G94" s="377"/>
      <c r="H94" s="377"/>
    </row>
    <row r="95" spans="1:8">
      <c r="A95" s="257"/>
      <c r="B95" s="257" t="s">
        <v>412</v>
      </c>
      <c r="C95" s="259"/>
      <c r="D95" s="375"/>
      <c r="E95" s="356"/>
      <c r="F95" s="356"/>
      <c r="G95" s="356"/>
      <c r="H95" s="356"/>
    </row>
  </sheetData>
  <protectedRanges>
    <protectedRange sqref="B37 A5:E21 E38:E39 B38:C46 A22:A36 E22:E25 C22:C37" name="Range1_6_6"/>
    <protectedRange sqref="F6:F11" name="Range1_6_1_3"/>
    <protectedRange sqref="D26:E36" name="Range1_6_4_3"/>
    <protectedRange sqref="F5 F12:F90" name="Range1_6_1_1_1_3"/>
    <protectedRange sqref="B36 B47 B22:B27" name="Range1_4_3"/>
    <protectedRange sqref="B28:B35" name="Range1_4_1_2"/>
    <protectedRange sqref="D22:D23" name="Range1_6_2_2"/>
    <protectedRange sqref="D24:D25" name="Range1_6_4_1_2"/>
    <protectedRange sqref="C2:E2" name="Range1_6_3_3"/>
    <protectedRange sqref="F2" name="Range1_6_1_1_4"/>
  </protectedRanges>
  <mergeCells count="2">
    <mergeCell ref="A1:H1"/>
    <mergeCell ref="A2:H2"/>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86"/>
  <sheetViews>
    <sheetView workbookViewId="0">
      <selection activeCell="K73" sqref="K73"/>
    </sheetView>
  </sheetViews>
  <sheetFormatPr defaultColWidth="8.85546875" defaultRowHeight="15"/>
  <cols>
    <col min="1" max="1" width="9.28515625" style="383" customWidth="1"/>
    <col min="2" max="2" width="11.42578125" style="383" customWidth="1"/>
    <col min="3" max="3" width="83.42578125" style="383" customWidth="1"/>
    <col min="4" max="4" width="9.5703125" style="474" customWidth="1"/>
    <col min="5" max="5" width="6.85546875" style="383" customWidth="1"/>
    <col min="6" max="6" width="8" style="383" customWidth="1"/>
    <col min="7" max="7" width="7.42578125" style="383" customWidth="1"/>
    <col min="8" max="8" width="12" style="383" customWidth="1"/>
    <col min="9" max="9" width="8.85546875" style="383" customWidth="1"/>
    <col min="10" max="16384" width="8.85546875" style="383"/>
  </cols>
  <sheetData>
    <row r="1" spans="1:8">
      <c r="A1" s="380"/>
      <c r="B1" s="380"/>
      <c r="C1" s="380"/>
      <c r="D1" s="381"/>
      <c r="E1" s="380"/>
      <c r="F1" s="380"/>
      <c r="G1" s="380"/>
      <c r="H1" s="382"/>
    </row>
    <row r="2" spans="1:8" ht="30.95" customHeight="1">
      <c r="A2" s="384" t="s">
        <v>413</v>
      </c>
      <c r="B2" s="385"/>
      <c r="C2" s="385"/>
      <c r="D2" s="385"/>
      <c r="E2" s="385"/>
      <c r="F2" s="385"/>
      <c r="G2" s="385"/>
      <c r="H2" s="385"/>
    </row>
    <row r="3" spans="1:8" ht="15.75">
      <c r="A3" s="386"/>
      <c r="B3" s="387"/>
      <c r="C3" s="388" t="s">
        <v>414</v>
      </c>
      <c r="D3" s="389"/>
      <c r="E3" s="389"/>
      <c r="F3" s="389"/>
      <c r="G3" s="390"/>
      <c r="H3" s="391"/>
    </row>
    <row r="4" spans="1:8" ht="41.25" customHeight="1" thickBot="1">
      <c r="A4" s="392" t="s">
        <v>415</v>
      </c>
      <c r="B4" s="392" t="s">
        <v>305</v>
      </c>
      <c r="C4" s="392" t="s">
        <v>16</v>
      </c>
      <c r="D4" s="392" t="s">
        <v>416</v>
      </c>
      <c r="E4" s="392" t="s">
        <v>417</v>
      </c>
      <c r="F4" s="392" t="s">
        <v>418</v>
      </c>
      <c r="G4" s="392" t="s">
        <v>419</v>
      </c>
      <c r="H4" s="392" t="s">
        <v>6</v>
      </c>
    </row>
    <row r="5" spans="1:8" ht="15.75" thickBot="1">
      <c r="A5" s="393" t="s">
        <v>420</v>
      </c>
      <c r="B5" s="394"/>
      <c r="C5" s="394"/>
      <c r="D5" s="394"/>
      <c r="E5" s="394"/>
      <c r="F5" s="394"/>
      <c r="G5" s="394"/>
      <c r="H5" s="394"/>
    </row>
    <row r="6" spans="1:8" ht="345.75" thickBot="1">
      <c r="A6" s="395">
        <v>1</v>
      </c>
      <c r="B6" s="396" t="s">
        <v>421</v>
      </c>
      <c r="C6" s="397" t="s">
        <v>422</v>
      </c>
      <c r="D6" s="398"/>
      <c r="E6" s="397">
        <v>1</v>
      </c>
      <c r="F6" s="397"/>
      <c r="G6" s="399"/>
      <c r="H6" s="399"/>
    </row>
    <row r="7" spans="1:8" ht="30.75" thickBot="1">
      <c r="A7" s="395">
        <v>2</v>
      </c>
      <c r="B7" s="396" t="s">
        <v>423</v>
      </c>
      <c r="C7" s="396" t="s">
        <v>424</v>
      </c>
      <c r="D7" s="398"/>
      <c r="E7" s="397">
        <v>12</v>
      </c>
      <c r="F7" s="397"/>
      <c r="G7" s="399"/>
      <c r="H7" s="399"/>
    </row>
    <row r="8" spans="1:8" ht="15.75" thickBot="1">
      <c r="A8" s="393" t="s">
        <v>425</v>
      </c>
      <c r="B8" s="394"/>
      <c r="C8" s="394"/>
      <c r="D8" s="394"/>
      <c r="E8" s="394"/>
      <c r="F8" s="394"/>
      <c r="G8" s="394"/>
      <c r="H8" s="394"/>
    </row>
    <row r="9" spans="1:8" ht="30">
      <c r="A9" s="400">
        <v>1</v>
      </c>
      <c r="B9" s="401" t="s">
        <v>426</v>
      </c>
      <c r="C9" s="402" t="s">
        <v>427</v>
      </c>
      <c r="D9" s="403" t="s">
        <v>428</v>
      </c>
      <c r="E9" s="404">
        <v>4</v>
      </c>
      <c r="F9" s="405"/>
      <c r="G9" s="406"/>
      <c r="H9" s="406"/>
    </row>
    <row r="10" spans="1:8">
      <c r="A10" s="407"/>
      <c r="B10" s="408"/>
      <c r="C10" s="409" t="s">
        <v>429</v>
      </c>
      <c r="D10" s="410"/>
      <c r="E10" s="408"/>
      <c r="F10" s="411"/>
      <c r="G10" s="408"/>
      <c r="H10" s="408"/>
    </row>
    <row r="11" spans="1:8">
      <c r="A11" s="407"/>
      <c r="B11" s="408"/>
      <c r="C11" s="409" t="s">
        <v>430</v>
      </c>
      <c r="D11" s="410"/>
      <c r="E11" s="408"/>
      <c r="F11" s="411"/>
      <c r="G11" s="408"/>
      <c r="H11" s="408"/>
    </row>
    <row r="12" spans="1:8" ht="30">
      <c r="A12" s="407"/>
      <c r="B12" s="408"/>
      <c r="C12" s="409" t="s">
        <v>431</v>
      </c>
      <c r="D12" s="410"/>
      <c r="E12" s="408"/>
      <c r="F12" s="411"/>
      <c r="G12" s="408"/>
      <c r="H12" s="408"/>
    </row>
    <row r="13" spans="1:8" ht="30.75" thickBot="1">
      <c r="A13" s="412"/>
      <c r="B13" s="413"/>
      <c r="C13" s="414" t="s">
        <v>432</v>
      </c>
      <c r="D13" s="415"/>
      <c r="E13" s="413"/>
      <c r="F13" s="416"/>
      <c r="G13" s="413"/>
      <c r="H13" s="413"/>
    </row>
    <row r="14" spans="1:8" ht="30">
      <c r="A14" s="400">
        <v>2</v>
      </c>
      <c r="B14" s="401" t="s">
        <v>433</v>
      </c>
      <c r="C14" s="402" t="s">
        <v>434</v>
      </c>
      <c r="D14" s="403" t="s">
        <v>435</v>
      </c>
      <c r="E14" s="404">
        <v>1</v>
      </c>
      <c r="F14" s="405"/>
      <c r="G14" s="417"/>
      <c r="H14" s="418"/>
    </row>
    <row r="15" spans="1:8">
      <c r="A15" s="407"/>
      <c r="B15" s="408"/>
      <c r="C15" s="409" t="s">
        <v>436</v>
      </c>
      <c r="D15" s="410"/>
      <c r="E15" s="408"/>
      <c r="F15" s="411"/>
      <c r="G15" s="408"/>
      <c r="H15" s="419"/>
    </row>
    <row r="16" spans="1:8">
      <c r="A16" s="407"/>
      <c r="B16" s="408"/>
      <c r="C16" s="409" t="s">
        <v>437</v>
      </c>
      <c r="D16" s="410"/>
      <c r="E16" s="408"/>
      <c r="F16" s="411"/>
      <c r="G16" s="408"/>
      <c r="H16" s="419"/>
    </row>
    <row r="17" spans="1:8" ht="15.75" thickBot="1">
      <c r="A17" s="407"/>
      <c r="B17" s="408"/>
      <c r="C17" s="414" t="s">
        <v>438</v>
      </c>
      <c r="D17" s="410"/>
      <c r="E17" s="408"/>
      <c r="F17" s="411"/>
      <c r="G17" s="408"/>
      <c r="H17" s="419"/>
    </row>
    <row r="18" spans="1:8" ht="15.75" thickBot="1">
      <c r="A18" s="412"/>
      <c r="B18" s="413"/>
      <c r="C18" s="396" t="s">
        <v>439</v>
      </c>
      <c r="D18" s="415"/>
      <c r="E18" s="413"/>
      <c r="F18" s="416"/>
      <c r="G18" s="413"/>
      <c r="H18" s="420"/>
    </row>
    <row r="19" spans="1:8">
      <c r="A19" s="400">
        <v>3</v>
      </c>
      <c r="B19" s="401" t="s">
        <v>440</v>
      </c>
      <c r="C19" s="421" t="s">
        <v>441</v>
      </c>
      <c r="D19" s="403" t="s">
        <v>442</v>
      </c>
      <c r="E19" s="404">
        <v>4</v>
      </c>
      <c r="F19" s="405"/>
      <c r="G19" s="422"/>
      <c r="H19" s="406"/>
    </row>
    <row r="20" spans="1:8" ht="15.75" thickBot="1">
      <c r="A20" s="412"/>
      <c r="B20" s="413"/>
      <c r="C20" s="423"/>
      <c r="D20" s="415"/>
      <c r="E20" s="413"/>
      <c r="F20" s="416"/>
      <c r="G20" s="413"/>
      <c r="H20" s="424"/>
    </row>
    <row r="21" spans="1:8">
      <c r="A21" s="400">
        <v>4</v>
      </c>
      <c r="B21" s="401" t="s">
        <v>443</v>
      </c>
      <c r="C21" s="425" t="s">
        <v>444</v>
      </c>
      <c r="D21" s="403" t="s">
        <v>445</v>
      </c>
      <c r="E21" s="404">
        <v>4</v>
      </c>
      <c r="F21" s="405"/>
      <c r="G21" s="422"/>
      <c r="H21" s="406"/>
    </row>
    <row r="22" spans="1:8">
      <c r="A22" s="407"/>
      <c r="B22" s="408"/>
      <c r="C22" s="426"/>
      <c r="D22" s="410"/>
      <c r="E22" s="408"/>
      <c r="F22" s="411"/>
      <c r="G22" s="408"/>
      <c r="H22" s="427"/>
    </row>
    <row r="23" spans="1:8" ht="15.75" thickBot="1">
      <c r="A23" s="412"/>
      <c r="B23" s="413"/>
      <c r="C23" s="428"/>
      <c r="D23" s="415"/>
      <c r="E23" s="413"/>
      <c r="F23" s="416"/>
      <c r="G23" s="413"/>
      <c r="H23" s="424"/>
    </row>
    <row r="24" spans="1:8" ht="90.75" thickBot="1">
      <c r="A24" s="429">
        <v>5</v>
      </c>
      <c r="B24" s="430" t="s">
        <v>446</v>
      </c>
      <c r="C24" s="431" t="s">
        <v>447</v>
      </c>
      <c r="D24" s="432" t="s">
        <v>448</v>
      </c>
      <c r="E24" s="416">
        <v>10</v>
      </c>
      <c r="F24" s="416"/>
      <c r="G24" s="416"/>
      <c r="H24" s="433"/>
    </row>
    <row r="25" spans="1:8" ht="45.75" thickBot="1">
      <c r="A25" s="395">
        <v>6</v>
      </c>
      <c r="B25" s="396" t="s">
        <v>449</v>
      </c>
      <c r="C25" s="396" t="s">
        <v>450</v>
      </c>
      <c r="D25" s="434" t="s">
        <v>451</v>
      </c>
      <c r="E25" s="397">
        <v>1</v>
      </c>
      <c r="F25" s="397"/>
      <c r="G25" s="399"/>
      <c r="H25" s="399"/>
    </row>
    <row r="26" spans="1:8" ht="15.75" thickBot="1">
      <c r="A26" s="393" t="s">
        <v>452</v>
      </c>
      <c r="B26" s="394"/>
      <c r="C26" s="394"/>
      <c r="D26" s="394"/>
      <c r="E26" s="394"/>
      <c r="F26" s="394"/>
      <c r="G26" s="394"/>
      <c r="H26" s="394"/>
    </row>
    <row r="27" spans="1:8" ht="30">
      <c r="A27" s="400">
        <v>1</v>
      </c>
      <c r="B27" s="401" t="s">
        <v>453</v>
      </c>
      <c r="C27" s="402" t="s">
        <v>454</v>
      </c>
      <c r="D27" s="435" t="s">
        <v>455</v>
      </c>
      <c r="E27" s="404">
        <v>1</v>
      </c>
      <c r="F27" s="405"/>
      <c r="G27" s="436"/>
      <c r="H27" s="404"/>
    </row>
    <row r="28" spans="1:8">
      <c r="A28" s="407"/>
      <c r="B28" s="408"/>
      <c r="C28" s="409" t="s">
        <v>456</v>
      </c>
      <c r="D28" s="407"/>
      <c r="E28" s="408"/>
      <c r="F28" s="411"/>
      <c r="G28" s="437"/>
      <c r="H28" s="408"/>
    </row>
    <row r="29" spans="1:8">
      <c r="A29" s="407"/>
      <c r="B29" s="408"/>
      <c r="C29" s="409" t="s">
        <v>457</v>
      </c>
      <c r="D29" s="407"/>
      <c r="E29" s="408"/>
      <c r="F29" s="411"/>
      <c r="G29" s="437"/>
      <c r="H29" s="408"/>
    </row>
    <row r="30" spans="1:8">
      <c r="A30" s="407"/>
      <c r="B30" s="408"/>
      <c r="C30" s="409" t="s">
        <v>458</v>
      </c>
      <c r="D30" s="407"/>
      <c r="E30" s="408"/>
      <c r="F30" s="411"/>
      <c r="G30" s="437"/>
      <c r="H30" s="408"/>
    </row>
    <row r="31" spans="1:8">
      <c r="A31" s="407"/>
      <c r="B31" s="408"/>
      <c r="C31" s="409" t="s">
        <v>459</v>
      </c>
      <c r="D31" s="407"/>
      <c r="E31" s="408"/>
      <c r="F31" s="411"/>
      <c r="G31" s="437"/>
      <c r="H31" s="408"/>
    </row>
    <row r="32" spans="1:8" ht="30">
      <c r="A32" s="407"/>
      <c r="B32" s="408"/>
      <c r="C32" s="409" t="s">
        <v>460</v>
      </c>
      <c r="D32" s="407"/>
      <c r="E32" s="408"/>
      <c r="F32" s="411"/>
      <c r="G32" s="437"/>
      <c r="H32" s="408"/>
    </row>
    <row r="33" spans="1:8" ht="30">
      <c r="A33" s="407"/>
      <c r="B33" s="408"/>
      <c r="C33" s="409" t="s">
        <v>461</v>
      </c>
      <c r="D33" s="407"/>
      <c r="E33" s="408"/>
      <c r="F33" s="411"/>
      <c r="G33" s="437"/>
      <c r="H33" s="408"/>
    </row>
    <row r="34" spans="1:8" ht="30">
      <c r="A34" s="407"/>
      <c r="B34" s="408"/>
      <c r="C34" s="409" t="s">
        <v>462</v>
      </c>
      <c r="D34" s="407"/>
      <c r="E34" s="408"/>
      <c r="F34" s="411"/>
      <c r="G34" s="437"/>
      <c r="H34" s="408"/>
    </row>
    <row r="35" spans="1:8" ht="15.75" thickBot="1">
      <c r="A35" s="412"/>
      <c r="B35" s="413"/>
      <c r="C35" s="414" t="s">
        <v>463</v>
      </c>
      <c r="D35" s="412"/>
      <c r="E35" s="413"/>
      <c r="F35" s="416"/>
      <c r="G35" s="438"/>
      <c r="H35" s="413"/>
    </row>
    <row r="36" spans="1:8" ht="19.5" thickBot="1">
      <c r="A36" s="439" t="s">
        <v>464</v>
      </c>
      <c r="B36" s="440"/>
      <c r="C36" s="440"/>
      <c r="D36" s="440"/>
      <c r="E36" s="440"/>
      <c r="F36" s="440"/>
      <c r="G36" s="440"/>
      <c r="H36" s="440"/>
    </row>
    <row r="37" spans="1:8" ht="115.5" thickBot="1">
      <c r="A37" s="395">
        <v>1</v>
      </c>
      <c r="B37" s="434" t="s">
        <v>465</v>
      </c>
      <c r="C37" s="441" t="s">
        <v>466</v>
      </c>
      <c r="D37" s="434" t="s">
        <v>467</v>
      </c>
      <c r="E37" s="397">
        <v>2</v>
      </c>
      <c r="F37" s="397"/>
      <c r="G37" s="399"/>
      <c r="H37" s="399"/>
    </row>
    <row r="38" spans="1:8" ht="102.75" thickBot="1">
      <c r="A38" s="395">
        <v>2</v>
      </c>
      <c r="B38" s="434" t="s">
        <v>465</v>
      </c>
      <c r="C38" s="442" t="s">
        <v>468</v>
      </c>
      <c r="D38" s="434"/>
      <c r="E38" s="397">
        <v>12</v>
      </c>
      <c r="F38" s="397"/>
      <c r="G38" s="399"/>
      <c r="H38" s="399"/>
    </row>
    <row r="39" spans="1:8" ht="45.75" thickBot="1">
      <c r="A39" s="395">
        <v>3</v>
      </c>
      <c r="B39" s="434" t="s">
        <v>469</v>
      </c>
      <c r="C39" s="441" t="s">
        <v>470</v>
      </c>
      <c r="D39" s="434" t="s">
        <v>471</v>
      </c>
      <c r="E39" s="397">
        <v>2</v>
      </c>
      <c r="F39" s="397"/>
      <c r="G39" s="399"/>
      <c r="H39" s="399"/>
    </row>
    <row r="40" spans="1:8" ht="45.75" thickBot="1">
      <c r="A40" s="395">
        <v>4</v>
      </c>
      <c r="B40" s="434" t="s">
        <v>469</v>
      </c>
      <c r="C40" s="441" t="s">
        <v>472</v>
      </c>
      <c r="D40" s="434" t="s">
        <v>473</v>
      </c>
      <c r="E40" s="397">
        <v>2</v>
      </c>
      <c r="F40" s="397"/>
      <c r="G40" s="399"/>
      <c r="H40" s="399"/>
    </row>
    <row r="41" spans="1:8" ht="90" thickBot="1">
      <c r="A41" s="395">
        <v>5</v>
      </c>
      <c r="B41" s="434" t="s">
        <v>474</v>
      </c>
      <c r="C41" s="441" t="s">
        <v>475</v>
      </c>
      <c r="D41" s="434" t="s">
        <v>476</v>
      </c>
      <c r="E41" s="397">
        <v>4</v>
      </c>
      <c r="F41" s="397"/>
      <c r="G41" s="399"/>
      <c r="H41" s="399"/>
    </row>
    <row r="42" spans="1:8" ht="51.75" thickBot="1">
      <c r="A42" s="395">
        <v>6</v>
      </c>
      <c r="B42" s="434" t="s">
        <v>474</v>
      </c>
      <c r="C42" s="441" t="s">
        <v>477</v>
      </c>
      <c r="D42" s="434"/>
      <c r="E42" s="397">
        <v>2</v>
      </c>
      <c r="F42" s="397"/>
      <c r="G42" s="399"/>
      <c r="H42" s="399"/>
    </row>
    <row r="43" spans="1:8" ht="39" thickBot="1">
      <c r="A43" s="395">
        <v>7</v>
      </c>
      <c r="B43" s="443" t="s">
        <v>478</v>
      </c>
      <c r="C43" s="441" t="s">
        <v>479</v>
      </c>
      <c r="D43" s="434"/>
      <c r="E43" s="397">
        <v>4</v>
      </c>
      <c r="F43" s="397"/>
      <c r="G43" s="399"/>
      <c r="H43" s="399"/>
    </row>
    <row r="44" spans="1:8" ht="36" customHeight="1" thickBot="1">
      <c r="A44" s="395">
        <v>8</v>
      </c>
      <c r="B44" s="443" t="s">
        <v>478</v>
      </c>
      <c r="C44" s="441" t="s">
        <v>480</v>
      </c>
      <c r="D44" s="434"/>
      <c r="E44" s="397">
        <v>2</v>
      </c>
      <c r="F44" s="397"/>
      <c r="G44" s="399"/>
      <c r="H44" s="399"/>
    </row>
    <row r="45" spans="1:8" ht="90" thickBot="1">
      <c r="A45" s="395">
        <v>9</v>
      </c>
      <c r="B45" s="444" t="s">
        <v>481</v>
      </c>
      <c r="C45" s="445" t="s">
        <v>482</v>
      </c>
      <c r="D45" s="434" t="s">
        <v>483</v>
      </c>
      <c r="E45" s="397">
        <v>4</v>
      </c>
      <c r="F45" s="397"/>
      <c r="G45" s="399"/>
      <c r="H45" s="399"/>
    </row>
    <row r="46" spans="1:8" ht="77.25" thickBot="1">
      <c r="A46" s="395">
        <v>10</v>
      </c>
      <c r="B46" s="444" t="s">
        <v>484</v>
      </c>
      <c r="C46" s="445" t="s">
        <v>485</v>
      </c>
      <c r="D46" s="434"/>
      <c r="E46" s="397">
        <v>2</v>
      </c>
      <c r="F46" s="397"/>
      <c r="G46" s="399"/>
      <c r="H46" s="399"/>
    </row>
    <row r="47" spans="1:8" ht="90" thickBot="1">
      <c r="A47" s="395">
        <v>11</v>
      </c>
      <c r="B47" s="434" t="s">
        <v>486</v>
      </c>
      <c r="C47" s="445" t="s">
        <v>487</v>
      </c>
      <c r="D47" s="434" t="s">
        <v>488</v>
      </c>
      <c r="E47" s="397">
        <v>2</v>
      </c>
      <c r="F47" s="397"/>
      <c r="G47" s="399"/>
      <c r="H47" s="399"/>
    </row>
    <row r="48" spans="1:8" ht="115.5" thickBot="1">
      <c r="A48" s="395">
        <v>12</v>
      </c>
      <c r="B48" s="434" t="s">
        <v>486</v>
      </c>
      <c r="C48" s="445" t="s">
        <v>489</v>
      </c>
      <c r="D48" s="434" t="s">
        <v>488</v>
      </c>
      <c r="E48" s="397">
        <v>2</v>
      </c>
      <c r="F48" s="397"/>
      <c r="G48" s="399"/>
      <c r="H48" s="399"/>
    </row>
    <row r="49" spans="1:8" ht="90" thickBot="1">
      <c r="A49" s="395">
        <v>13</v>
      </c>
      <c r="B49" s="398"/>
      <c r="C49" s="445" t="s">
        <v>487</v>
      </c>
      <c r="D49" s="434" t="s">
        <v>490</v>
      </c>
      <c r="E49" s="397">
        <v>2</v>
      </c>
      <c r="F49" s="397"/>
      <c r="G49" s="399"/>
      <c r="H49" s="399"/>
    </row>
    <row r="50" spans="1:8" ht="64.5" thickBot="1">
      <c r="A50" s="395">
        <v>14</v>
      </c>
      <c r="B50" s="434" t="s">
        <v>491</v>
      </c>
      <c r="C50" s="445" t="s">
        <v>492</v>
      </c>
      <c r="D50" s="434" t="s">
        <v>493</v>
      </c>
      <c r="E50" s="397">
        <v>4</v>
      </c>
      <c r="F50" s="397"/>
      <c r="G50" s="399"/>
      <c r="H50" s="399"/>
    </row>
    <row r="51" spans="1:8" ht="102.75" thickBot="1">
      <c r="A51" s="395">
        <v>15</v>
      </c>
      <c r="B51" s="434" t="s">
        <v>494</v>
      </c>
      <c r="C51" s="441" t="s">
        <v>495</v>
      </c>
      <c r="D51" s="434" t="s">
        <v>496</v>
      </c>
      <c r="E51" s="397">
        <v>1</v>
      </c>
      <c r="F51" s="397"/>
      <c r="G51" s="399"/>
      <c r="H51" s="399"/>
    </row>
    <row r="52" spans="1:8" ht="102.75" thickBot="1">
      <c r="A52" s="395">
        <v>16</v>
      </c>
      <c r="B52" s="434" t="s">
        <v>497</v>
      </c>
      <c r="C52" s="441" t="s">
        <v>498</v>
      </c>
      <c r="D52" s="434" t="s">
        <v>499</v>
      </c>
      <c r="E52" s="397">
        <v>2</v>
      </c>
      <c r="F52" s="397"/>
      <c r="G52" s="399"/>
      <c r="H52" s="399"/>
    </row>
    <row r="53" spans="1:8" ht="102.75" thickBot="1">
      <c r="A53" s="395">
        <v>17</v>
      </c>
      <c r="B53" s="434" t="s">
        <v>497</v>
      </c>
      <c r="C53" s="441" t="s">
        <v>500</v>
      </c>
      <c r="D53" s="434" t="s">
        <v>501</v>
      </c>
      <c r="E53" s="397">
        <v>1</v>
      </c>
      <c r="F53" s="397"/>
      <c r="G53" s="399"/>
      <c r="H53" s="399"/>
    </row>
    <row r="54" spans="1:8" ht="64.5" thickBot="1">
      <c r="A54" s="395">
        <v>18</v>
      </c>
      <c r="B54" s="434" t="s">
        <v>502</v>
      </c>
      <c r="C54" s="441" t="s">
        <v>503</v>
      </c>
      <c r="D54" s="434" t="s">
        <v>504</v>
      </c>
      <c r="E54" s="397">
        <v>2</v>
      </c>
      <c r="F54" s="397"/>
      <c r="G54" s="399"/>
      <c r="H54" s="399"/>
    </row>
    <row r="55" spans="1:8" ht="64.5" thickBot="1">
      <c r="A55" s="395">
        <v>19</v>
      </c>
      <c r="B55" s="434" t="s">
        <v>502</v>
      </c>
      <c r="C55" s="441" t="s">
        <v>503</v>
      </c>
      <c r="D55" s="434" t="s">
        <v>505</v>
      </c>
      <c r="E55" s="397">
        <v>2</v>
      </c>
      <c r="F55" s="397"/>
      <c r="G55" s="399"/>
      <c r="H55" s="399"/>
    </row>
    <row r="56" spans="1:8" ht="77.25" thickBot="1">
      <c r="A56" s="395">
        <v>20</v>
      </c>
      <c r="B56" s="434" t="s">
        <v>502</v>
      </c>
      <c r="C56" s="441" t="s">
        <v>506</v>
      </c>
      <c r="D56" s="434" t="s">
        <v>505</v>
      </c>
      <c r="E56" s="397">
        <v>2</v>
      </c>
      <c r="F56" s="397"/>
      <c r="G56" s="399"/>
      <c r="H56" s="399"/>
    </row>
    <row r="57" spans="1:8" ht="64.5" thickBot="1">
      <c r="A57" s="395">
        <v>21</v>
      </c>
      <c r="B57" s="434" t="s">
        <v>502</v>
      </c>
      <c r="C57" s="441" t="s">
        <v>507</v>
      </c>
      <c r="D57" s="434" t="s">
        <v>508</v>
      </c>
      <c r="E57" s="397">
        <v>1</v>
      </c>
      <c r="F57" s="397"/>
      <c r="G57" s="399"/>
      <c r="H57" s="399"/>
    </row>
    <row r="58" spans="1:8" ht="64.5" thickBot="1">
      <c r="A58" s="395">
        <v>22</v>
      </c>
      <c r="B58" s="434" t="s">
        <v>509</v>
      </c>
      <c r="C58" s="441" t="s">
        <v>510</v>
      </c>
      <c r="D58" s="434" t="s">
        <v>511</v>
      </c>
      <c r="E58" s="397">
        <v>1</v>
      </c>
      <c r="F58" s="397"/>
      <c r="G58" s="399"/>
      <c r="H58" s="446"/>
    </row>
    <row r="59" spans="1:8" ht="30.75" thickBot="1">
      <c r="A59" s="395">
        <v>23</v>
      </c>
      <c r="B59" s="434" t="s">
        <v>494</v>
      </c>
      <c r="C59" s="396" t="s">
        <v>512</v>
      </c>
      <c r="D59" s="434" t="s">
        <v>513</v>
      </c>
      <c r="E59" s="397">
        <v>1</v>
      </c>
      <c r="F59" s="447"/>
      <c r="G59" s="448"/>
      <c r="H59" s="449"/>
    </row>
    <row r="60" spans="1:8" ht="45.75" thickBot="1">
      <c r="A60" s="395">
        <v>24</v>
      </c>
      <c r="B60" s="443" t="s">
        <v>514</v>
      </c>
      <c r="C60" s="450" t="s">
        <v>515</v>
      </c>
      <c r="D60" s="434"/>
      <c r="E60" s="397">
        <v>1</v>
      </c>
      <c r="F60" s="447"/>
      <c r="G60" s="451"/>
      <c r="H60" s="452"/>
    </row>
    <row r="61" spans="1:8" ht="30.75" thickBot="1">
      <c r="A61" s="395">
        <v>25</v>
      </c>
      <c r="B61" s="434" t="s">
        <v>516</v>
      </c>
      <c r="C61" s="396" t="s">
        <v>517</v>
      </c>
      <c r="D61" s="434" t="s">
        <v>518</v>
      </c>
      <c r="E61" s="397">
        <v>4</v>
      </c>
      <c r="F61" s="397"/>
      <c r="G61" s="399"/>
      <c r="H61" s="399"/>
    </row>
    <row r="62" spans="1:8" ht="15.75" thickBot="1">
      <c r="A62" s="395">
        <v>26</v>
      </c>
      <c r="B62" s="434" t="s">
        <v>519</v>
      </c>
      <c r="C62" s="396" t="s">
        <v>520</v>
      </c>
      <c r="D62" s="434" t="s">
        <v>521</v>
      </c>
      <c r="E62" s="397">
        <v>2</v>
      </c>
      <c r="F62" s="397"/>
      <c r="G62" s="399"/>
      <c r="H62" s="399"/>
    </row>
    <row r="63" spans="1:8" ht="30.75" thickBot="1">
      <c r="A63" s="395">
        <v>27</v>
      </c>
      <c r="B63" s="453" t="s">
        <v>522</v>
      </c>
      <c r="C63" s="454" t="s">
        <v>523</v>
      </c>
      <c r="D63" s="453" t="s">
        <v>524</v>
      </c>
      <c r="E63" s="455">
        <v>4</v>
      </c>
      <c r="F63" s="455"/>
      <c r="G63" s="446"/>
      <c r="H63" s="446"/>
    </row>
    <row r="64" spans="1:8" ht="30.75" thickBot="1">
      <c r="A64" s="395">
        <v>28</v>
      </c>
      <c r="B64" s="456" t="s">
        <v>525</v>
      </c>
      <c r="C64" s="457" t="s">
        <v>526</v>
      </c>
      <c r="D64" s="456" t="s">
        <v>527</v>
      </c>
      <c r="E64" s="458">
        <v>2</v>
      </c>
      <c r="F64" s="458"/>
      <c r="G64" s="459"/>
      <c r="H64" s="459"/>
    </row>
    <row r="65" spans="1:8" ht="45.75" thickBot="1">
      <c r="A65" s="395">
        <v>29</v>
      </c>
      <c r="B65" s="456" t="s">
        <v>528</v>
      </c>
      <c r="C65" s="457" t="s">
        <v>529</v>
      </c>
      <c r="D65" s="456" t="s">
        <v>530</v>
      </c>
      <c r="E65" s="458">
        <v>2</v>
      </c>
      <c r="F65" s="458"/>
      <c r="G65" s="459"/>
      <c r="H65" s="459"/>
    </row>
    <row r="66" spans="1:8" ht="30.75" thickBot="1">
      <c r="A66" s="395">
        <v>30</v>
      </c>
      <c r="B66" s="456" t="s">
        <v>531</v>
      </c>
      <c r="C66" s="460" t="s">
        <v>532</v>
      </c>
      <c r="D66" s="456" t="s">
        <v>533</v>
      </c>
      <c r="E66" s="458">
        <v>2</v>
      </c>
      <c r="F66" s="458"/>
      <c r="G66" s="459"/>
      <c r="H66" s="459"/>
    </row>
    <row r="67" spans="1:8" ht="45.75" thickBot="1">
      <c r="A67" s="395">
        <v>31</v>
      </c>
      <c r="B67" s="456" t="s">
        <v>534</v>
      </c>
      <c r="C67" s="461" t="s">
        <v>535</v>
      </c>
      <c r="D67" s="456" t="s">
        <v>536</v>
      </c>
      <c r="E67" s="458">
        <v>2</v>
      </c>
      <c r="F67" s="458"/>
      <c r="G67" s="459"/>
      <c r="H67" s="459"/>
    </row>
    <row r="68" spans="1:8" ht="30.75" thickBot="1">
      <c r="A68" s="395">
        <v>32</v>
      </c>
      <c r="B68" s="456" t="s">
        <v>537</v>
      </c>
      <c r="C68" s="457" t="s">
        <v>538</v>
      </c>
      <c r="D68" s="456" t="s">
        <v>539</v>
      </c>
      <c r="E68" s="458">
        <v>2</v>
      </c>
      <c r="F68" s="458"/>
      <c r="G68" s="459"/>
      <c r="H68" s="459"/>
    </row>
    <row r="69" spans="1:8" ht="60.75" thickBot="1">
      <c r="A69" s="395">
        <v>33</v>
      </c>
      <c r="B69" s="456" t="s">
        <v>540</v>
      </c>
      <c r="C69" s="457" t="s">
        <v>541</v>
      </c>
      <c r="D69" s="456" t="s">
        <v>542</v>
      </c>
      <c r="E69" s="458">
        <v>2</v>
      </c>
      <c r="F69" s="458"/>
      <c r="G69" s="459"/>
      <c r="H69" s="459"/>
    </row>
    <row r="70" spans="1:8" ht="45.75" thickBot="1">
      <c r="A70" s="395">
        <v>34</v>
      </c>
      <c r="B70" s="456" t="s">
        <v>543</v>
      </c>
      <c r="C70" s="457" t="s">
        <v>544</v>
      </c>
      <c r="D70" s="456" t="s">
        <v>545</v>
      </c>
      <c r="E70" s="458">
        <v>2</v>
      </c>
      <c r="F70" s="458"/>
      <c r="G70" s="459"/>
      <c r="H70" s="459"/>
    </row>
    <row r="71" spans="1:8" ht="45.75" thickBot="1">
      <c r="A71" s="395">
        <v>35</v>
      </c>
      <c r="B71" s="456" t="s">
        <v>546</v>
      </c>
      <c r="C71" s="457" t="s">
        <v>547</v>
      </c>
      <c r="D71" s="456" t="s">
        <v>548</v>
      </c>
      <c r="E71" s="458">
        <v>6</v>
      </c>
      <c r="F71" s="458"/>
      <c r="G71" s="459"/>
      <c r="H71" s="459"/>
    </row>
    <row r="72" spans="1:8" ht="30.75" thickBot="1">
      <c r="A72" s="395">
        <v>36</v>
      </c>
      <c r="B72" s="456" t="s">
        <v>549</v>
      </c>
      <c r="C72" s="457" t="s">
        <v>550</v>
      </c>
      <c r="D72" s="456" t="s">
        <v>551</v>
      </c>
      <c r="E72" s="458">
        <v>4</v>
      </c>
      <c r="F72" s="458"/>
      <c r="G72" s="459"/>
      <c r="H72" s="459"/>
    </row>
    <row r="73" spans="1:8" ht="60.75" thickBot="1">
      <c r="A73" s="395">
        <v>37</v>
      </c>
      <c r="B73" s="456" t="s">
        <v>552</v>
      </c>
      <c r="C73" s="461" t="s">
        <v>553</v>
      </c>
      <c r="D73" s="456" t="s">
        <v>554</v>
      </c>
      <c r="E73" s="458">
        <v>4</v>
      </c>
      <c r="F73" s="458"/>
      <c r="G73" s="459"/>
      <c r="H73" s="459"/>
    </row>
    <row r="74" spans="1:8" ht="45.75" thickBot="1">
      <c r="A74" s="395">
        <v>38</v>
      </c>
      <c r="B74" s="456" t="s">
        <v>555</v>
      </c>
      <c r="C74" s="457" t="s">
        <v>556</v>
      </c>
      <c r="D74" s="456" t="s">
        <v>557</v>
      </c>
      <c r="E74" s="458">
        <v>1</v>
      </c>
      <c r="F74" s="458"/>
      <c r="G74" s="459"/>
      <c r="H74" s="459"/>
    </row>
    <row r="75" spans="1:8" ht="135.75" thickBot="1">
      <c r="A75" s="395">
        <v>39</v>
      </c>
      <c r="B75" s="462" t="s">
        <v>558</v>
      </c>
      <c r="C75" s="463" t="s">
        <v>559</v>
      </c>
      <c r="D75" s="464"/>
      <c r="E75" s="465">
        <v>1</v>
      </c>
      <c r="F75" s="466"/>
      <c r="G75" s="467"/>
      <c r="H75" s="449"/>
    </row>
    <row r="76" spans="1:8" ht="19.5" thickBot="1">
      <c r="A76" s="439" t="s">
        <v>560</v>
      </c>
      <c r="B76" s="440"/>
      <c r="C76" s="440"/>
      <c r="D76" s="440"/>
      <c r="E76" s="440"/>
      <c r="F76" s="440"/>
      <c r="G76" s="440"/>
      <c r="H76" s="440"/>
    </row>
    <row r="77" spans="1:8" ht="135.75" thickBot="1">
      <c r="A77" s="395">
        <v>1</v>
      </c>
      <c r="B77" s="396" t="s">
        <v>561</v>
      </c>
      <c r="C77" s="450" t="s">
        <v>562</v>
      </c>
      <c r="D77" s="434" t="s">
        <v>563</v>
      </c>
      <c r="E77" s="397">
        <v>1</v>
      </c>
      <c r="F77" s="397"/>
      <c r="G77" s="397"/>
      <c r="H77" s="399"/>
    </row>
    <row r="78" spans="1:8" ht="135.75" thickBot="1">
      <c r="A78" s="395">
        <v>2</v>
      </c>
      <c r="B78" s="396" t="s">
        <v>564</v>
      </c>
      <c r="C78" s="468" t="s">
        <v>565</v>
      </c>
      <c r="D78" s="434" t="s">
        <v>566</v>
      </c>
      <c r="E78" s="397">
        <v>1</v>
      </c>
      <c r="F78" s="397"/>
      <c r="G78" s="399"/>
      <c r="H78" s="399"/>
    </row>
    <row r="79" spans="1:8" ht="195.75" thickBot="1">
      <c r="A79" s="395">
        <v>3</v>
      </c>
      <c r="B79" s="396" t="s">
        <v>567</v>
      </c>
      <c r="C79" s="469" t="s">
        <v>568</v>
      </c>
      <c r="D79" s="434" t="s">
        <v>569</v>
      </c>
      <c r="E79" s="397">
        <v>1</v>
      </c>
      <c r="F79" s="397"/>
      <c r="G79" s="399"/>
      <c r="H79" s="399"/>
    </row>
    <row r="80" spans="1:8" ht="45.75" thickBot="1">
      <c r="A80" s="395"/>
      <c r="B80" s="396"/>
      <c r="C80" s="469" t="s">
        <v>570</v>
      </c>
      <c r="D80" s="434"/>
      <c r="E80" s="397">
        <v>2</v>
      </c>
      <c r="F80" s="397"/>
      <c r="G80" s="399"/>
      <c r="H80" s="399"/>
    </row>
    <row r="81" spans="1:8" ht="30.75" thickBot="1">
      <c r="A81" s="395">
        <v>4</v>
      </c>
      <c r="B81" s="396" t="s">
        <v>571</v>
      </c>
      <c r="C81" s="396" t="s">
        <v>572</v>
      </c>
      <c r="D81" s="434" t="s">
        <v>573</v>
      </c>
      <c r="E81" s="397">
        <v>2</v>
      </c>
      <c r="F81" s="397"/>
      <c r="G81" s="399"/>
      <c r="H81" s="399"/>
    </row>
    <row r="82" spans="1:8" ht="30.75" thickBot="1">
      <c r="A82" s="395">
        <v>5</v>
      </c>
      <c r="B82" s="396" t="s">
        <v>574</v>
      </c>
      <c r="C82" s="396" t="s">
        <v>575</v>
      </c>
      <c r="D82" s="398"/>
      <c r="E82" s="397">
        <v>1</v>
      </c>
      <c r="F82" s="397"/>
      <c r="G82" s="399"/>
      <c r="H82" s="399"/>
    </row>
    <row r="83" spans="1:8" ht="30.75" thickBot="1">
      <c r="A83" s="395">
        <v>6</v>
      </c>
      <c r="B83" s="396" t="s">
        <v>576</v>
      </c>
      <c r="C83" s="396" t="s">
        <v>577</v>
      </c>
      <c r="D83" s="398"/>
      <c r="E83" s="397">
        <v>1</v>
      </c>
      <c r="F83" s="397"/>
      <c r="G83" s="397"/>
      <c r="H83" s="399"/>
    </row>
    <row r="84" spans="1:8" ht="15.75" thickBot="1">
      <c r="A84" s="395">
        <v>4</v>
      </c>
      <c r="B84" s="396" t="s">
        <v>578</v>
      </c>
      <c r="C84" s="396" t="s">
        <v>579</v>
      </c>
      <c r="D84" s="434" t="s">
        <v>580</v>
      </c>
      <c r="E84" s="397">
        <v>2</v>
      </c>
      <c r="F84" s="397"/>
      <c r="G84" s="399"/>
      <c r="H84" s="399"/>
    </row>
    <row r="85" spans="1:8">
      <c r="A85" s="470"/>
      <c r="B85" s="470"/>
      <c r="C85" s="470"/>
      <c r="D85" s="471"/>
      <c r="E85" s="470"/>
      <c r="F85" s="470"/>
      <c r="G85" s="470"/>
      <c r="H85" s="472"/>
    </row>
    <row r="86" spans="1:8">
      <c r="A86" s="380"/>
      <c r="B86" s="380"/>
      <c r="C86" s="380"/>
      <c r="D86" s="381"/>
      <c r="E86" s="380"/>
      <c r="F86" s="380"/>
      <c r="G86" s="380"/>
      <c r="H86" s="473"/>
    </row>
  </sheetData>
  <mergeCells count="39">
    <mergeCell ref="A36:H36"/>
    <mergeCell ref="A76:H76"/>
    <mergeCell ref="A26:H26"/>
    <mergeCell ref="A27:A35"/>
    <mergeCell ref="B27:B35"/>
    <mergeCell ref="D27:D35"/>
    <mergeCell ref="E27:E35"/>
    <mergeCell ref="G27:G35"/>
    <mergeCell ref="H27:H35"/>
    <mergeCell ref="H19:H20"/>
    <mergeCell ref="A21:A23"/>
    <mergeCell ref="B21:B23"/>
    <mergeCell ref="C21:C23"/>
    <mergeCell ref="D21:D23"/>
    <mergeCell ref="E21:E23"/>
    <mergeCell ref="G21:G23"/>
    <mergeCell ref="H21:H23"/>
    <mergeCell ref="A19:A20"/>
    <mergeCell ref="B19:B20"/>
    <mergeCell ref="C19:C20"/>
    <mergeCell ref="D19:D20"/>
    <mergeCell ref="E19:E20"/>
    <mergeCell ref="G19:G20"/>
    <mergeCell ref="A14:A18"/>
    <mergeCell ref="B14:B18"/>
    <mergeCell ref="D14:D18"/>
    <mergeCell ref="E14:E18"/>
    <mergeCell ref="G14:G18"/>
    <mergeCell ref="H14:H18"/>
    <mergeCell ref="A2:H2"/>
    <mergeCell ref="A3:B3"/>
    <mergeCell ref="A5:H5"/>
    <mergeCell ref="A8:H8"/>
    <mergeCell ref="A9:A13"/>
    <mergeCell ref="B9:B13"/>
    <mergeCell ref="D9:D13"/>
    <mergeCell ref="E9:E13"/>
    <mergeCell ref="G9:G13"/>
    <mergeCell ref="H9:H13"/>
  </mergeCells>
  <conditionalFormatting sqref="G9:H9 G19:H19 H20 G21:H21 H22:H24">
    <cfRule type="cellIs" dxfId="0" priority="1" stopIfTrue="1" operator="lessThan">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8"/>
  <sheetViews>
    <sheetView workbookViewId="0">
      <selection activeCell="J8" sqref="J8"/>
    </sheetView>
  </sheetViews>
  <sheetFormatPr defaultRowHeight="15"/>
  <cols>
    <col min="1" max="1" width="5.28515625" style="478" bestFit="1" customWidth="1"/>
    <col min="2" max="2" width="22.28515625" style="478" customWidth="1"/>
    <col min="3" max="3" width="67.42578125" style="478" customWidth="1"/>
    <col min="4" max="4" width="11.85546875" style="478" customWidth="1"/>
    <col min="5" max="5" width="9.140625" style="478" customWidth="1"/>
    <col min="6" max="6" width="13" style="478" customWidth="1"/>
    <col min="7" max="256" width="9.140625" style="478"/>
    <col min="257" max="257" width="5.28515625" style="478" bestFit="1" customWidth="1"/>
    <col min="258" max="258" width="22.28515625" style="478" customWidth="1"/>
    <col min="259" max="259" width="67.42578125" style="478" customWidth="1"/>
    <col min="260" max="260" width="11.85546875" style="478" customWidth="1"/>
    <col min="261" max="261" width="9.140625" style="478" customWidth="1"/>
    <col min="262" max="262" width="13" style="478" customWidth="1"/>
    <col min="263" max="512" width="9.140625" style="478"/>
    <col min="513" max="513" width="5.28515625" style="478" bestFit="1" customWidth="1"/>
    <col min="514" max="514" width="22.28515625" style="478" customWidth="1"/>
    <col min="515" max="515" width="67.42578125" style="478" customWidth="1"/>
    <col min="516" max="516" width="11.85546875" style="478" customWidth="1"/>
    <col min="517" max="517" width="9.140625" style="478" customWidth="1"/>
    <col min="518" max="518" width="13" style="478" customWidth="1"/>
    <col min="519" max="768" width="9.140625" style="478"/>
    <col min="769" max="769" width="5.28515625" style="478" bestFit="1" customWidth="1"/>
    <col min="770" max="770" width="22.28515625" style="478" customWidth="1"/>
    <col min="771" max="771" width="67.42578125" style="478" customWidth="1"/>
    <col min="772" max="772" width="11.85546875" style="478" customWidth="1"/>
    <col min="773" max="773" width="9.140625" style="478" customWidth="1"/>
    <col min="774" max="774" width="13" style="478" customWidth="1"/>
    <col min="775" max="1024" width="9.140625" style="478"/>
    <col min="1025" max="1025" width="5.28515625" style="478" bestFit="1" customWidth="1"/>
    <col min="1026" max="1026" width="22.28515625" style="478" customWidth="1"/>
    <col min="1027" max="1027" width="67.42578125" style="478" customWidth="1"/>
    <col min="1028" max="1028" width="11.85546875" style="478" customWidth="1"/>
    <col min="1029" max="1029" width="9.140625" style="478" customWidth="1"/>
    <col min="1030" max="1030" width="13" style="478" customWidth="1"/>
    <col min="1031" max="1280" width="9.140625" style="478"/>
    <col min="1281" max="1281" width="5.28515625" style="478" bestFit="1" customWidth="1"/>
    <col min="1282" max="1282" width="22.28515625" style="478" customWidth="1"/>
    <col min="1283" max="1283" width="67.42578125" style="478" customWidth="1"/>
    <col min="1284" max="1284" width="11.85546875" style="478" customWidth="1"/>
    <col min="1285" max="1285" width="9.140625" style="478" customWidth="1"/>
    <col min="1286" max="1286" width="13" style="478" customWidth="1"/>
    <col min="1287" max="1536" width="9.140625" style="478"/>
    <col min="1537" max="1537" width="5.28515625" style="478" bestFit="1" customWidth="1"/>
    <col min="1538" max="1538" width="22.28515625" style="478" customWidth="1"/>
    <col min="1539" max="1539" width="67.42578125" style="478" customWidth="1"/>
    <col min="1540" max="1540" width="11.85546875" style="478" customWidth="1"/>
    <col min="1541" max="1541" width="9.140625" style="478" customWidth="1"/>
    <col min="1542" max="1542" width="13" style="478" customWidth="1"/>
    <col min="1543" max="1792" width="9.140625" style="478"/>
    <col min="1793" max="1793" width="5.28515625" style="478" bestFit="1" customWidth="1"/>
    <col min="1794" max="1794" width="22.28515625" style="478" customWidth="1"/>
    <col min="1795" max="1795" width="67.42578125" style="478" customWidth="1"/>
    <col min="1796" max="1796" width="11.85546875" style="478" customWidth="1"/>
    <col min="1797" max="1797" width="9.140625" style="478" customWidth="1"/>
    <col min="1798" max="1798" width="13" style="478" customWidth="1"/>
    <col min="1799" max="2048" width="9.140625" style="478"/>
    <col min="2049" max="2049" width="5.28515625" style="478" bestFit="1" customWidth="1"/>
    <col min="2050" max="2050" width="22.28515625" style="478" customWidth="1"/>
    <col min="2051" max="2051" width="67.42578125" style="478" customWidth="1"/>
    <col min="2052" max="2052" width="11.85546875" style="478" customWidth="1"/>
    <col min="2053" max="2053" width="9.140625" style="478" customWidth="1"/>
    <col min="2054" max="2054" width="13" style="478" customWidth="1"/>
    <col min="2055" max="2304" width="9.140625" style="478"/>
    <col min="2305" max="2305" width="5.28515625" style="478" bestFit="1" customWidth="1"/>
    <col min="2306" max="2306" width="22.28515625" style="478" customWidth="1"/>
    <col min="2307" max="2307" width="67.42578125" style="478" customWidth="1"/>
    <col min="2308" max="2308" width="11.85546875" style="478" customWidth="1"/>
    <col min="2309" max="2309" width="9.140625" style="478" customWidth="1"/>
    <col min="2310" max="2310" width="13" style="478" customWidth="1"/>
    <col min="2311" max="2560" width="9.140625" style="478"/>
    <col min="2561" max="2561" width="5.28515625" style="478" bestFit="1" customWidth="1"/>
    <col min="2562" max="2562" width="22.28515625" style="478" customWidth="1"/>
    <col min="2563" max="2563" width="67.42578125" style="478" customWidth="1"/>
    <col min="2564" max="2564" width="11.85546875" style="478" customWidth="1"/>
    <col min="2565" max="2565" width="9.140625" style="478" customWidth="1"/>
    <col min="2566" max="2566" width="13" style="478" customWidth="1"/>
    <col min="2567" max="2816" width="9.140625" style="478"/>
    <col min="2817" max="2817" width="5.28515625" style="478" bestFit="1" customWidth="1"/>
    <col min="2818" max="2818" width="22.28515625" style="478" customWidth="1"/>
    <col min="2819" max="2819" width="67.42578125" style="478" customWidth="1"/>
    <col min="2820" max="2820" width="11.85546875" style="478" customWidth="1"/>
    <col min="2821" max="2821" width="9.140625" style="478" customWidth="1"/>
    <col min="2822" max="2822" width="13" style="478" customWidth="1"/>
    <col min="2823" max="3072" width="9.140625" style="478"/>
    <col min="3073" max="3073" width="5.28515625" style="478" bestFit="1" customWidth="1"/>
    <col min="3074" max="3074" width="22.28515625" style="478" customWidth="1"/>
    <col min="3075" max="3075" width="67.42578125" style="478" customWidth="1"/>
    <col min="3076" max="3076" width="11.85546875" style="478" customWidth="1"/>
    <col min="3077" max="3077" width="9.140625" style="478" customWidth="1"/>
    <col min="3078" max="3078" width="13" style="478" customWidth="1"/>
    <col min="3079" max="3328" width="9.140625" style="478"/>
    <col min="3329" max="3329" width="5.28515625" style="478" bestFit="1" customWidth="1"/>
    <col min="3330" max="3330" width="22.28515625" style="478" customWidth="1"/>
    <col min="3331" max="3331" width="67.42578125" style="478" customWidth="1"/>
    <col min="3332" max="3332" width="11.85546875" style="478" customWidth="1"/>
    <col min="3333" max="3333" width="9.140625" style="478" customWidth="1"/>
    <col min="3334" max="3334" width="13" style="478" customWidth="1"/>
    <col min="3335" max="3584" width="9.140625" style="478"/>
    <col min="3585" max="3585" width="5.28515625" style="478" bestFit="1" customWidth="1"/>
    <col min="3586" max="3586" width="22.28515625" style="478" customWidth="1"/>
    <col min="3587" max="3587" width="67.42578125" style="478" customWidth="1"/>
    <col min="3588" max="3588" width="11.85546875" style="478" customWidth="1"/>
    <col min="3589" max="3589" width="9.140625" style="478" customWidth="1"/>
    <col min="3590" max="3590" width="13" style="478" customWidth="1"/>
    <col min="3591" max="3840" width="9.140625" style="478"/>
    <col min="3841" max="3841" width="5.28515625" style="478" bestFit="1" customWidth="1"/>
    <col min="3842" max="3842" width="22.28515625" style="478" customWidth="1"/>
    <col min="3843" max="3843" width="67.42578125" style="478" customWidth="1"/>
    <col min="3844" max="3844" width="11.85546875" style="478" customWidth="1"/>
    <col min="3845" max="3845" width="9.140625" style="478" customWidth="1"/>
    <col min="3846" max="3846" width="13" style="478" customWidth="1"/>
    <col min="3847" max="4096" width="9.140625" style="478"/>
    <col min="4097" max="4097" width="5.28515625" style="478" bestFit="1" customWidth="1"/>
    <col min="4098" max="4098" width="22.28515625" style="478" customWidth="1"/>
    <col min="4099" max="4099" width="67.42578125" style="478" customWidth="1"/>
    <col min="4100" max="4100" width="11.85546875" style="478" customWidth="1"/>
    <col min="4101" max="4101" width="9.140625" style="478" customWidth="1"/>
    <col min="4102" max="4102" width="13" style="478" customWidth="1"/>
    <col min="4103" max="4352" width="9.140625" style="478"/>
    <col min="4353" max="4353" width="5.28515625" style="478" bestFit="1" customWidth="1"/>
    <col min="4354" max="4354" width="22.28515625" style="478" customWidth="1"/>
    <col min="4355" max="4355" width="67.42578125" style="478" customWidth="1"/>
    <col min="4356" max="4356" width="11.85546875" style="478" customWidth="1"/>
    <col min="4357" max="4357" width="9.140625" style="478" customWidth="1"/>
    <col min="4358" max="4358" width="13" style="478" customWidth="1"/>
    <col min="4359" max="4608" width="9.140625" style="478"/>
    <col min="4609" max="4609" width="5.28515625" style="478" bestFit="1" customWidth="1"/>
    <col min="4610" max="4610" width="22.28515625" style="478" customWidth="1"/>
    <col min="4611" max="4611" width="67.42578125" style="478" customWidth="1"/>
    <col min="4612" max="4612" width="11.85546875" style="478" customWidth="1"/>
    <col min="4613" max="4613" width="9.140625" style="478" customWidth="1"/>
    <col min="4614" max="4614" width="13" style="478" customWidth="1"/>
    <col min="4615" max="4864" width="9.140625" style="478"/>
    <col min="4865" max="4865" width="5.28515625" style="478" bestFit="1" customWidth="1"/>
    <col min="4866" max="4866" width="22.28515625" style="478" customWidth="1"/>
    <col min="4867" max="4867" width="67.42578125" style="478" customWidth="1"/>
    <col min="4868" max="4868" width="11.85546875" style="478" customWidth="1"/>
    <col min="4869" max="4869" width="9.140625" style="478" customWidth="1"/>
    <col min="4870" max="4870" width="13" style="478" customWidth="1"/>
    <col min="4871" max="5120" width="9.140625" style="478"/>
    <col min="5121" max="5121" width="5.28515625" style="478" bestFit="1" customWidth="1"/>
    <col min="5122" max="5122" width="22.28515625" style="478" customWidth="1"/>
    <col min="5123" max="5123" width="67.42578125" style="478" customWidth="1"/>
    <col min="5124" max="5124" width="11.85546875" style="478" customWidth="1"/>
    <col min="5125" max="5125" width="9.140625" style="478" customWidth="1"/>
    <col min="5126" max="5126" width="13" style="478" customWidth="1"/>
    <col min="5127" max="5376" width="9.140625" style="478"/>
    <col min="5377" max="5377" width="5.28515625" style="478" bestFit="1" customWidth="1"/>
    <col min="5378" max="5378" width="22.28515625" style="478" customWidth="1"/>
    <col min="5379" max="5379" width="67.42578125" style="478" customWidth="1"/>
    <col min="5380" max="5380" width="11.85546875" style="478" customWidth="1"/>
    <col min="5381" max="5381" width="9.140625" style="478" customWidth="1"/>
    <col min="5382" max="5382" width="13" style="478" customWidth="1"/>
    <col min="5383" max="5632" width="9.140625" style="478"/>
    <col min="5633" max="5633" width="5.28515625" style="478" bestFit="1" customWidth="1"/>
    <col min="5634" max="5634" width="22.28515625" style="478" customWidth="1"/>
    <col min="5635" max="5635" width="67.42578125" style="478" customWidth="1"/>
    <col min="5636" max="5636" width="11.85546875" style="478" customWidth="1"/>
    <col min="5637" max="5637" width="9.140625" style="478" customWidth="1"/>
    <col min="5638" max="5638" width="13" style="478" customWidth="1"/>
    <col min="5639" max="5888" width="9.140625" style="478"/>
    <col min="5889" max="5889" width="5.28515625" style="478" bestFit="1" customWidth="1"/>
    <col min="5890" max="5890" width="22.28515625" style="478" customWidth="1"/>
    <col min="5891" max="5891" width="67.42578125" style="478" customWidth="1"/>
    <col min="5892" max="5892" width="11.85546875" style="478" customWidth="1"/>
    <col min="5893" max="5893" width="9.140625" style="478" customWidth="1"/>
    <col min="5894" max="5894" width="13" style="478" customWidth="1"/>
    <col min="5895" max="6144" width="9.140625" style="478"/>
    <col min="6145" max="6145" width="5.28515625" style="478" bestFit="1" customWidth="1"/>
    <col min="6146" max="6146" width="22.28515625" style="478" customWidth="1"/>
    <col min="6147" max="6147" width="67.42578125" style="478" customWidth="1"/>
    <col min="6148" max="6148" width="11.85546875" style="478" customWidth="1"/>
    <col min="6149" max="6149" width="9.140625" style="478" customWidth="1"/>
    <col min="6150" max="6150" width="13" style="478" customWidth="1"/>
    <col min="6151" max="6400" width="9.140625" style="478"/>
    <col min="6401" max="6401" width="5.28515625" style="478" bestFit="1" customWidth="1"/>
    <col min="6402" max="6402" width="22.28515625" style="478" customWidth="1"/>
    <col min="6403" max="6403" width="67.42578125" style="478" customWidth="1"/>
    <col min="6404" max="6404" width="11.85546875" style="478" customWidth="1"/>
    <col min="6405" max="6405" width="9.140625" style="478" customWidth="1"/>
    <col min="6406" max="6406" width="13" style="478" customWidth="1"/>
    <col min="6407" max="6656" width="9.140625" style="478"/>
    <col min="6657" max="6657" width="5.28515625" style="478" bestFit="1" customWidth="1"/>
    <col min="6658" max="6658" width="22.28515625" style="478" customWidth="1"/>
    <col min="6659" max="6659" width="67.42578125" style="478" customWidth="1"/>
    <col min="6660" max="6660" width="11.85546875" style="478" customWidth="1"/>
    <col min="6661" max="6661" width="9.140625" style="478" customWidth="1"/>
    <col min="6662" max="6662" width="13" style="478" customWidth="1"/>
    <col min="6663" max="6912" width="9.140625" style="478"/>
    <col min="6913" max="6913" width="5.28515625" style="478" bestFit="1" customWidth="1"/>
    <col min="6914" max="6914" width="22.28515625" style="478" customWidth="1"/>
    <col min="6915" max="6915" width="67.42578125" style="478" customWidth="1"/>
    <col min="6916" max="6916" width="11.85546875" style="478" customWidth="1"/>
    <col min="6917" max="6917" width="9.140625" style="478" customWidth="1"/>
    <col min="6918" max="6918" width="13" style="478" customWidth="1"/>
    <col min="6919" max="7168" width="9.140625" style="478"/>
    <col min="7169" max="7169" width="5.28515625" style="478" bestFit="1" customWidth="1"/>
    <col min="7170" max="7170" width="22.28515625" style="478" customWidth="1"/>
    <col min="7171" max="7171" width="67.42578125" style="478" customWidth="1"/>
    <col min="7172" max="7172" width="11.85546875" style="478" customWidth="1"/>
    <col min="7173" max="7173" width="9.140625" style="478" customWidth="1"/>
    <col min="7174" max="7174" width="13" style="478" customWidth="1"/>
    <col min="7175" max="7424" width="9.140625" style="478"/>
    <col min="7425" max="7425" width="5.28515625" style="478" bestFit="1" customWidth="1"/>
    <col min="7426" max="7426" width="22.28515625" style="478" customWidth="1"/>
    <col min="7427" max="7427" width="67.42578125" style="478" customWidth="1"/>
    <col min="7428" max="7428" width="11.85546875" style="478" customWidth="1"/>
    <col min="7429" max="7429" width="9.140625" style="478" customWidth="1"/>
    <col min="7430" max="7430" width="13" style="478" customWidth="1"/>
    <col min="7431" max="7680" width="9.140625" style="478"/>
    <col min="7681" max="7681" width="5.28515625" style="478" bestFit="1" customWidth="1"/>
    <col min="7682" max="7682" width="22.28515625" style="478" customWidth="1"/>
    <col min="7683" max="7683" width="67.42578125" style="478" customWidth="1"/>
    <col min="7684" max="7684" width="11.85546875" style="478" customWidth="1"/>
    <col min="7685" max="7685" width="9.140625" style="478" customWidth="1"/>
    <col min="7686" max="7686" width="13" style="478" customWidth="1"/>
    <col min="7687" max="7936" width="9.140625" style="478"/>
    <col min="7937" max="7937" width="5.28515625" style="478" bestFit="1" customWidth="1"/>
    <col min="7938" max="7938" width="22.28515625" style="478" customWidth="1"/>
    <col min="7939" max="7939" width="67.42578125" style="478" customWidth="1"/>
    <col min="7940" max="7940" width="11.85546875" style="478" customWidth="1"/>
    <col min="7941" max="7941" width="9.140625" style="478" customWidth="1"/>
    <col min="7942" max="7942" width="13" style="478" customWidth="1"/>
    <col min="7943" max="8192" width="9.140625" style="478"/>
    <col min="8193" max="8193" width="5.28515625" style="478" bestFit="1" customWidth="1"/>
    <col min="8194" max="8194" width="22.28515625" style="478" customWidth="1"/>
    <col min="8195" max="8195" width="67.42578125" style="478" customWidth="1"/>
    <col min="8196" max="8196" width="11.85546875" style="478" customWidth="1"/>
    <col min="8197" max="8197" width="9.140625" style="478" customWidth="1"/>
    <col min="8198" max="8198" width="13" style="478" customWidth="1"/>
    <col min="8199" max="8448" width="9.140625" style="478"/>
    <col min="8449" max="8449" width="5.28515625" style="478" bestFit="1" customWidth="1"/>
    <col min="8450" max="8450" width="22.28515625" style="478" customWidth="1"/>
    <col min="8451" max="8451" width="67.42578125" style="478" customWidth="1"/>
    <col min="8452" max="8452" width="11.85546875" style="478" customWidth="1"/>
    <col min="8453" max="8453" width="9.140625" style="478" customWidth="1"/>
    <col min="8454" max="8454" width="13" style="478" customWidth="1"/>
    <col min="8455" max="8704" width="9.140625" style="478"/>
    <col min="8705" max="8705" width="5.28515625" style="478" bestFit="1" customWidth="1"/>
    <col min="8706" max="8706" width="22.28515625" style="478" customWidth="1"/>
    <col min="8707" max="8707" width="67.42578125" style="478" customWidth="1"/>
    <col min="8708" max="8708" width="11.85546875" style="478" customWidth="1"/>
    <col min="8709" max="8709" width="9.140625" style="478" customWidth="1"/>
    <col min="8710" max="8710" width="13" style="478" customWidth="1"/>
    <col min="8711" max="8960" width="9.140625" style="478"/>
    <col min="8961" max="8961" width="5.28515625" style="478" bestFit="1" customWidth="1"/>
    <col min="8962" max="8962" width="22.28515625" style="478" customWidth="1"/>
    <col min="8963" max="8963" width="67.42578125" style="478" customWidth="1"/>
    <col min="8964" max="8964" width="11.85546875" style="478" customWidth="1"/>
    <col min="8965" max="8965" width="9.140625" style="478" customWidth="1"/>
    <col min="8966" max="8966" width="13" style="478" customWidth="1"/>
    <col min="8967" max="9216" width="9.140625" style="478"/>
    <col min="9217" max="9217" width="5.28515625" style="478" bestFit="1" customWidth="1"/>
    <col min="9218" max="9218" width="22.28515625" style="478" customWidth="1"/>
    <col min="9219" max="9219" width="67.42578125" style="478" customWidth="1"/>
    <col min="9220" max="9220" width="11.85546875" style="478" customWidth="1"/>
    <col min="9221" max="9221" width="9.140625" style="478" customWidth="1"/>
    <col min="9222" max="9222" width="13" style="478" customWidth="1"/>
    <col min="9223" max="9472" width="9.140625" style="478"/>
    <col min="9473" max="9473" width="5.28515625" style="478" bestFit="1" customWidth="1"/>
    <col min="9474" max="9474" width="22.28515625" style="478" customWidth="1"/>
    <col min="9475" max="9475" width="67.42578125" style="478" customWidth="1"/>
    <col min="9476" max="9476" width="11.85546875" style="478" customWidth="1"/>
    <col min="9477" max="9477" width="9.140625" style="478" customWidth="1"/>
    <col min="9478" max="9478" width="13" style="478" customWidth="1"/>
    <col min="9479" max="9728" width="9.140625" style="478"/>
    <col min="9729" max="9729" width="5.28515625" style="478" bestFit="1" customWidth="1"/>
    <col min="9730" max="9730" width="22.28515625" style="478" customWidth="1"/>
    <col min="9731" max="9731" width="67.42578125" style="478" customWidth="1"/>
    <col min="9732" max="9732" width="11.85546875" style="478" customWidth="1"/>
    <col min="9733" max="9733" width="9.140625" style="478" customWidth="1"/>
    <col min="9734" max="9734" width="13" style="478" customWidth="1"/>
    <col min="9735" max="9984" width="9.140625" style="478"/>
    <col min="9985" max="9985" width="5.28515625" style="478" bestFit="1" customWidth="1"/>
    <col min="9986" max="9986" width="22.28515625" style="478" customWidth="1"/>
    <col min="9987" max="9987" width="67.42578125" style="478" customWidth="1"/>
    <col min="9988" max="9988" width="11.85546875" style="478" customWidth="1"/>
    <col min="9989" max="9989" width="9.140625" style="478" customWidth="1"/>
    <col min="9990" max="9990" width="13" style="478" customWidth="1"/>
    <col min="9991" max="10240" width="9.140625" style="478"/>
    <col min="10241" max="10241" width="5.28515625" style="478" bestFit="1" customWidth="1"/>
    <col min="10242" max="10242" width="22.28515625" style="478" customWidth="1"/>
    <col min="10243" max="10243" width="67.42578125" style="478" customWidth="1"/>
    <col min="10244" max="10244" width="11.85546875" style="478" customWidth="1"/>
    <col min="10245" max="10245" width="9.140625" style="478" customWidth="1"/>
    <col min="10246" max="10246" width="13" style="478" customWidth="1"/>
    <col min="10247" max="10496" width="9.140625" style="478"/>
    <col min="10497" max="10497" width="5.28515625" style="478" bestFit="1" customWidth="1"/>
    <col min="10498" max="10498" width="22.28515625" style="478" customWidth="1"/>
    <col min="10499" max="10499" width="67.42578125" style="478" customWidth="1"/>
    <col min="10500" max="10500" width="11.85546875" style="478" customWidth="1"/>
    <col min="10501" max="10501" width="9.140625" style="478" customWidth="1"/>
    <col min="10502" max="10502" width="13" style="478" customWidth="1"/>
    <col min="10503" max="10752" width="9.140625" style="478"/>
    <col min="10753" max="10753" width="5.28515625" style="478" bestFit="1" customWidth="1"/>
    <col min="10754" max="10754" width="22.28515625" style="478" customWidth="1"/>
    <col min="10755" max="10755" width="67.42578125" style="478" customWidth="1"/>
    <col min="10756" max="10756" width="11.85546875" style="478" customWidth="1"/>
    <col min="10757" max="10757" width="9.140625" style="478" customWidth="1"/>
    <col min="10758" max="10758" width="13" style="478" customWidth="1"/>
    <col min="10759" max="11008" width="9.140625" style="478"/>
    <col min="11009" max="11009" width="5.28515625" style="478" bestFit="1" customWidth="1"/>
    <col min="11010" max="11010" width="22.28515625" style="478" customWidth="1"/>
    <col min="11011" max="11011" width="67.42578125" style="478" customWidth="1"/>
    <col min="11012" max="11012" width="11.85546875" style="478" customWidth="1"/>
    <col min="11013" max="11013" width="9.140625" style="478" customWidth="1"/>
    <col min="11014" max="11014" width="13" style="478" customWidth="1"/>
    <col min="11015" max="11264" width="9.140625" style="478"/>
    <col min="11265" max="11265" width="5.28515625" style="478" bestFit="1" customWidth="1"/>
    <col min="11266" max="11266" width="22.28515625" style="478" customWidth="1"/>
    <col min="11267" max="11267" width="67.42578125" style="478" customWidth="1"/>
    <col min="11268" max="11268" width="11.85546875" style="478" customWidth="1"/>
    <col min="11269" max="11269" width="9.140625" style="478" customWidth="1"/>
    <col min="11270" max="11270" width="13" style="478" customWidth="1"/>
    <col min="11271" max="11520" width="9.140625" style="478"/>
    <col min="11521" max="11521" width="5.28515625" style="478" bestFit="1" customWidth="1"/>
    <col min="11522" max="11522" width="22.28515625" style="478" customWidth="1"/>
    <col min="11523" max="11523" width="67.42578125" style="478" customWidth="1"/>
    <col min="11524" max="11524" width="11.85546875" style="478" customWidth="1"/>
    <col min="11525" max="11525" width="9.140625" style="478" customWidth="1"/>
    <col min="11526" max="11526" width="13" style="478" customWidth="1"/>
    <col min="11527" max="11776" width="9.140625" style="478"/>
    <col min="11777" max="11777" width="5.28515625" style="478" bestFit="1" customWidth="1"/>
    <col min="11778" max="11778" width="22.28515625" style="478" customWidth="1"/>
    <col min="11779" max="11779" width="67.42578125" style="478" customWidth="1"/>
    <col min="11780" max="11780" width="11.85546875" style="478" customWidth="1"/>
    <col min="11781" max="11781" width="9.140625" style="478" customWidth="1"/>
    <col min="11782" max="11782" width="13" style="478" customWidth="1"/>
    <col min="11783" max="12032" width="9.140625" style="478"/>
    <col min="12033" max="12033" width="5.28515625" style="478" bestFit="1" customWidth="1"/>
    <col min="12034" max="12034" width="22.28515625" style="478" customWidth="1"/>
    <col min="12035" max="12035" width="67.42578125" style="478" customWidth="1"/>
    <col min="12036" max="12036" width="11.85546875" style="478" customWidth="1"/>
    <col min="12037" max="12037" width="9.140625" style="478" customWidth="1"/>
    <col min="12038" max="12038" width="13" style="478" customWidth="1"/>
    <col min="12039" max="12288" width="9.140625" style="478"/>
    <col min="12289" max="12289" width="5.28515625" style="478" bestFit="1" customWidth="1"/>
    <col min="12290" max="12290" width="22.28515625" style="478" customWidth="1"/>
    <col min="12291" max="12291" width="67.42578125" style="478" customWidth="1"/>
    <col min="12292" max="12292" width="11.85546875" style="478" customWidth="1"/>
    <col min="12293" max="12293" width="9.140625" style="478" customWidth="1"/>
    <col min="12294" max="12294" width="13" style="478" customWidth="1"/>
    <col min="12295" max="12544" width="9.140625" style="478"/>
    <col min="12545" max="12545" width="5.28515625" style="478" bestFit="1" customWidth="1"/>
    <col min="12546" max="12546" width="22.28515625" style="478" customWidth="1"/>
    <col min="12547" max="12547" width="67.42578125" style="478" customWidth="1"/>
    <col min="12548" max="12548" width="11.85546875" style="478" customWidth="1"/>
    <col min="12549" max="12549" width="9.140625" style="478" customWidth="1"/>
    <col min="12550" max="12550" width="13" style="478" customWidth="1"/>
    <col min="12551" max="12800" width="9.140625" style="478"/>
    <col min="12801" max="12801" width="5.28515625" style="478" bestFit="1" customWidth="1"/>
    <col min="12802" max="12802" width="22.28515625" style="478" customWidth="1"/>
    <col min="12803" max="12803" width="67.42578125" style="478" customWidth="1"/>
    <col min="12804" max="12804" width="11.85546875" style="478" customWidth="1"/>
    <col min="12805" max="12805" width="9.140625" style="478" customWidth="1"/>
    <col min="12806" max="12806" width="13" style="478" customWidth="1"/>
    <col min="12807" max="13056" width="9.140625" style="478"/>
    <col min="13057" max="13057" width="5.28515625" style="478" bestFit="1" customWidth="1"/>
    <col min="13058" max="13058" width="22.28515625" style="478" customWidth="1"/>
    <col min="13059" max="13059" width="67.42578125" style="478" customWidth="1"/>
    <col min="13060" max="13060" width="11.85546875" style="478" customWidth="1"/>
    <col min="13061" max="13061" width="9.140625" style="478" customWidth="1"/>
    <col min="13062" max="13062" width="13" style="478" customWidth="1"/>
    <col min="13063" max="13312" width="9.140625" style="478"/>
    <col min="13313" max="13313" width="5.28515625" style="478" bestFit="1" customWidth="1"/>
    <col min="13314" max="13314" width="22.28515625" style="478" customWidth="1"/>
    <col min="13315" max="13315" width="67.42578125" style="478" customWidth="1"/>
    <col min="13316" max="13316" width="11.85546875" style="478" customWidth="1"/>
    <col min="13317" max="13317" width="9.140625" style="478" customWidth="1"/>
    <col min="13318" max="13318" width="13" style="478" customWidth="1"/>
    <col min="13319" max="13568" width="9.140625" style="478"/>
    <col min="13569" max="13569" width="5.28515625" style="478" bestFit="1" customWidth="1"/>
    <col min="13570" max="13570" width="22.28515625" style="478" customWidth="1"/>
    <col min="13571" max="13571" width="67.42578125" style="478" customWidth="1"/>
    <col min="13572" max="13572" width="11.85546875" style="478" customWidth="1"/>
    <col min="13573" max="13573" width="9.140625" style="478" customWidth="1"/>
    <col min="13574" max="13574" width="13" style="478" customWidth="1"/>
    <col min="13575" max="13824" width="9.140625" style="478"/>
    <col min="13825" max="13825" width="5.28515625" style="478" bestFit="1" customWidth="1"/>
    <col min="13826" max="13826" width="22.28515625" style="478" customWidth="1"/>
    <col min="13827" max="13827" width="67.42578125" style="478" customWidth="1"/>
    <col min="13828" max="13828" width="11.85546875" style="478" customWidth="1"/>
    <col min="13829" max="13829" width="9.140625" style="478" customWidth="1"/>
    <col min="13830" max="13830" width="13" style="478" customWidth="1"/>
    <col min="13831" max="14080" width="9.140625" style="478"/>
    <col min="14081" max="14081" width="5.28515625" style="478" bestFit="1" customWidth="1"/>
    <col min="14082" max="14082" width="22.28515625" style="478" customWidth="1"/>
    <col min="14083" max="14083" width="67.42578125" style="478" customWidth="1"/>
    <col min="14084" max="14084" width="11.85546875" style="478" customWidth="1"/>
    <col min="14085" max="14085" width="9.140625" style="478" customWidth="1"/>
    <col min="14086" max="14086" width="13" style="478" customWidth="1"/>
    <col min="14087" max="14336" width="9.140625" style="478"/>
    <col min="14337" max="14337" width="5.28515625" style="478" bestFit="1" customWidth="1"/>
    <col min="14338" max="14338" width="22.28515625" style="478" customWidth="1"/>
    <col min="14339" max="14339" width="67.42578125" style="478" customWidth="1"/>
    <col min="14340" max="14340" width="11.85546875" style="478" customWidth="1"/>
    <col min="14341" max="14341" width="9.140625" style="478" customWidth="1"/>
    <col min="14342" max="14342" width="13" style="478" customWidth="1"/>
    <col min="14343" max="14592" width="9.140625" style="478"/>
    <col min="14593" max="14593" width="5.28515625" style="478" bestFit="1" customWidth="1"/>
    <col min="14594" max="14594" width="22.28515625" style="478" customWidth="1"/>
    <col min="14595" max="14595" width="67.42578125" style="478" customWidth="1"/>
    <col min="14596" max="14596" width="11.85546875" style="478" customWidth="1"/>
    <col min="14597" max="14597" width="9.140625" style="478" customWidth="1"/>
    <col min="14598" max="14598" width="13" style="478" customWidth="1"/>
    <col min="14599" max="14848" width="9.140625" style="478"/>
    <col min="14849" max="14849" width="5.28515625" style="478" bestFit="1" customWidth="1"/>
    <col min="14850" max="14850" width="22.28515625" style="478" customWidth="1"/>
    <col min="14851" max="14851" width="67.42578125" style="478" customWidth="1"/>
    <col min="14852" max="14852" width="11.85546875" style="478" customWidth="1"/>
    <col min="14853" max="14853" width="9.140625" style="478" customWidth="1"/>
    <col min="14854" max="14854" width="13" style="478" customWidth="1"/>
    <col min="14855" max="15104" width="9.140625" style="478"/>
    <col min="15105" max="15105" width="5.28515625" style="478" bestFit="1" customWidth="1"/>
    <col min="15106" max="15106" width="22.28515625" style="478" customWidth="1"/>
    <col min="15107" max="15107" width="67.42578125" style="478" customWidth="1"/>
    <col min="15108" max="15108" width="11.85546875" style="478" customWidth="1"/>
    <col min="15109" max="15109" width="9.140625" style="478" customWidth="1"/>
    <col min="15110" max="15110" width="13" style="478" customWidth="1"/>
    <col min="15111" max="15360" width="9.140625" style="478"/>
    <col min="15361" max="15361" width="5.28515625" style="478" bestFit="1" customWidth="1"/>
    <col min="15362" max="15362" width="22.28515625" style="478" customWidth="1"/>
    <col min="15363" max="15363" width="67.42578125" style="478" customWidth="1"/>
    <col min="15364" max="15364" width="11.85546875" style="478" customWidth="1"/>
    <col min="15365" max="15365" width="9.140625" style="478" customWidth="1"/>
    <col min="15366" max="15366" width="13" style="478" customWidth="1"/>
    <col min="15367" max="15616" width="9.140625" style="478"/>
    <col min="15617" max="15617" width="5.28515625" style="478" bestFit="1" customWidth="1"/>
    <col min="15618" max="15618" width="22.28515625" style="478" customWidth="1"/>
    <col min="15619" max="15619" width="67.42578125" style="478" customWidth="1"/>
    <col min="15620" max="15620" width="11.85546875" style="478" customWidth="1"/>
    <col min="15621" max="15621" width="9.140625" style="478" customWidth="1"/>
    <col min="15622" max="15622" width="13" style="478" customWidth="1"/>
    <col min="15623" max="15872" width="9.140625" style="478"/>
    <col min="15873" max="15873" width="5.28515625" style="478" bestFit="1" customWidth="1"/>
    <col min="15874" max="15874" width="22.28515625" style="478" customWidth="1"/>
    <col min="15875" max="15875" width="67.42578125" style="478" customWidth="1"/>
    <col min="15876" max="15876" width="11.85546875" style="478" customWidth="1"/>
    <col min="15877" max="15877" width="9.140625" style="478" customWidth="1"/>
    <col min="15878" max="15878" width="13" style="478" customWidth="1"/>
    <col min="15879" max="16128" width="9.140625" style="478"/>
    <col min="16129" max="16129" width="5.28515625" style="478" bestFit="1" customWidth="1"/>
    <col min="16130" max="16130" width="22.28515625" style="478" customWidth="1"/>
    <col min="16131" max="16131" width="67.42578125" style="478" customWidth="1"/>
    <col min="16132" max="16132" width="11.85546875" style="478" customWidth="1"/>
    <col min="16133" max="16133" width="9.140625" style="478" customWidth="1"/>
    <col min="16134" max="16134" width="13" style="478" customWidth="1"/>
    <col min="16135" max="16384" width="9.140625" style="478"/>
  </cols>
  <sheetData>
    <row r="1" spans="1:6" ht="13.5" customHeight="1">
      <c r="A1" s="475" t="s">
        <v>0</v>
      </c>
      <c r="B1" s="476"/>
      <c r="C1" s="476"/>
      <c r="D1" s="476"/>
      <c r="E1" s="476"/>
      <c r="F1" s="477"/>
    </row>
    <row r="2" spans="1:6" ht="13.5" customHeight="1">
      <c r="A2" s="479"/>
      <c r="B2" s="480"/>
      <c r="C2" s="480"/>
      <c r="D2" s="480"/>
      <c r="E2" s="480"/>
      <c r="F2" s="481"/>
    </row>
    <row r="3" spans="1:6" ht="18.75" customHeight="1">
      <c r="A3" s="482" t="s">
        <v>581</v>
      </c>
      <c r="B3" s="483"/>
      <c r="C3" s="483"/>
      <c r="D3" s="483"/>
      <c r="E3" s="483"/>
      <c r="F3" s="484"/>
    </row>
    <row r="4" spans="1:6" ht="24" customHeight="1">
      <c r="A4" s="485" t="s">
        <v>582</v>
      </c>
      <c r="B4" s="485" t="s">
        <v>583</v>
      </c>
      <c r="C4" s="485" t="s">
        <v>584</v>
      </c>
      <c r="D4" s="486" t="s">
        <v>417</v>
      </c>
      <c r="E4" s="486" t="s">
        <v>18</v>
      </c>
      <c r="F4" s="486" t="s">
        <v>328</v>
      </c>
    </row>
    <row r="5" spans="1:6" ht="33" customHeight="1">
      <c r="A5" s="487" t="s">
        <v>585</v>
      </c>
      <c r="B5" s="488"/>
      <c r="C5" s="488"/>
      <c r="D5" s="489"/>
      <c r="E5" s="490"/>
      <c r="F5" s="491" t="s">
        <v>20</v>
      </c>
    </row>
    <row r="6" spans="1:6" ht="51.75" customHeight="1">
      <c r="A6" s="492">
        <v>1</v>
      </c>
      <c r="B6" s="493" t="s">
        <v>586</v>
      </c>
      <c r="C6" s="494" t="s">
        <v>587</v>
      </c>
      <c r="D6" s="495">
        <v>2</v>
      </c>
      <c r="E6" s="496"/>
      <c r="F6" s="495"/>
    </row>
    <row r="7" spans="1:6" ht="16.5" customHeight="1">
      <c r="A7" s="497"/>
      <c r="B7" s="493" t="s">
        <v>588</v>
      </c>
      <c r="C7" s="498" t="s">
        <v>589</v>
      </c>
      <c r="D7" s="495">
        <v>2</v>
      </c>
      <c r="E7" s="496"/>
      <c r="F7" s="495"/>
    </row>
    <row r="8" spans="1:6" ht="16.5" customHeight="1">
      <c r="A8" s="487" t="s">
        <v>590</v>
      </c>
      <c r="B8" s="488"/>
      <c r="C8" s="488"/>
      <c r="D8" s="489"/>
      <c r="E8" s="490"/>
      <c r="F8" s="490"/>
    </row>
    <row r="9" spans="1:6" ht="16.5" customHeight="1">
      <c r="A9" s="492">
        <v>2</v>
      </c>
      <c r="B9" s="493" t="s">
        <v>591</v>
      </c>
      <c r="C9" s="493" t="s">
        <v>592</v>
      </c>
      <c r="D9" s="499">
        <v>4</v>
      </c>
      <c r="E9" s="499"/>
      <c r="F9" s="499"/>
    </row>
    <row r="10" spans="1:6" ht="16.5" customHeight="1">
      <c r="A10" s="500"/>
      <c r="B10" s="493" t="s">
        <v>593</v>
      </c>
      <c r="C10" s="493" t="s">
        <v>594</v>
      </c>
      <c r="D10" s="501"/>
      <c r="E10" s="501"/>
      <c r="F10" s="501"/>
    </row>
    <row r="11" spans="1:6" ht="16.5" customHeight="1">
      <c r="A11" s="500"/>
      <c r="B11" s="493" t="s">
        <v>595</v>
      </c>
      <c r="C11" s="493" t="s">
        <v>596</v>
      </c>
      <c r="D11" s="501"/>
      <c r="E11" s="501"/>
      <c r="F11" s="501"/>
    </row>
    <row r="12" spans="1:6" ht="16.5" customHeight="1">
      <c r="A12" s="497"/>
      <c r="B12" s="493" t="s">
        <v>597</v>
      </c>
      <c r="C12" s="493" t="s">
        <v>598</v>
      </c>
      <c r="D12" s="502"/>
      <c r="E12" s="502"/>
      <c r="F12" s="502"/>
    </row>
    <row r="13" spans="1:6" ht="16.5" customHeight="1">
      <c r="A13" s="487" t="s">
        <v>599</v>
      </c>
      <c r="B13" s="488"/>
      <c r="C13" s="488"/>
      <c r="D13" s="489"/>
      <c r="E13" s="490"/>
      <c r="F13" s="490"/>
    </row>
    <row r="14" spans="1:6" ht="45" customHeight="1">
      <c r="A14" s="495">
        <v>3</v>
      </c>
      <c r="B14" s="493" t="s">
        <v>600</v>
      </c>
      <c r="C14" s="494" t="s">
        <v>601</v>
      </c>
      <c r="D14" s="495">
        <v>6</v>
      </c>
      <c r="E14" s="496"/>
      <c r="F14" s="495"/>
    </row>
    <row r="15" spans="1:6" ht="13.5" customHeight="1">
      <c r="A15" s="503" t="s">
        <v>602</v>
      </c>
      <c r="B15" s="504"/>
      <c r="C15" s="504"/>
      <c r="D15" s="505"/>
      <c r="E15" s="506"/>
      <c r="F15" s="507"/>
    </row>
    <row r="16" spans="1:6" ht="30" customHeight="1">
      <c r="A16" s="495">
        <v>4</v>
      </c>
      <c r="B16" s="493" t="s">
        <v>603</v>
      </c>
      <c r="C16" s="494" t="s">
        <v>604</v>
      </c>
      <c r="D16" s="495">
        <v>12</v>
      </c>
      <c r="E16" s="496"/>
      <c r="F16" s="495"/>
    </row>
    <row r="17" spans="1:6" ht="30" customHeight="1">
      <c r="A17" s="495">
        <v>5</v>
      </c>
      <c r="B17" s="493" t="s">
        <v>605</v>
      </c>
      <c r="C17" s="494" t="s">
        <v>606</v>
      </c>
      <c r="D17" s="495">
        <v>12</v>
      </c>
      <c r="E17" s="496"/>
      <c r="F17" s="495"/>
    </row>
    <row r="18" spans="1:6" ht="13.5" customHeight="1">
      <c r="A18" s="503" t="s">
        <v>607</v>
      </c>
      <c r="B18" s="504"/>
      <c r="C18" s="504"/>
      <c r="D18" s="489"/>
      <c r="E18" s="506"/>
      <c r="F18" s="507"/>
    </row>
    <row r="19" spans="1:6" ht="13.5" customHeight="1">
      <c r="A19" s="495">
        <v>6</v>
      </c>
      <c r="B19" s="493" t="s">
        <v>608</v>
      </c>
      <c r="C19" s="494" t="s">
        <v>609</v>
      </c>
      <c r="D19" s="495">
        <v>14</v>
      </c>
      <c r="E19" s="496"/>
      <c r="F19" s="495"/>
    </row>
    <row r="20" spans="1:6" ht="13.5" customHeight="1">
      <c r="A20" s="503" t="s">
        <v>610</v>
      </c>
      <c r="B20" s="504"/>
      <c r="C20" s="504"/>
      <c r="D20" s="489"/>
      <c r="E20" s="506"/>
      <c r="F20" s="507"/>
    </row>
    <row r="21" spans="1:6" ht="13.5" customHeight="1">
      <c r="A21" s="495">
        <v>7</v>
      </c>
      <c r="B21" s="493" t="s">
        <v>611</v>
      </c>
      <c r="C21" s="494" t="s">
        <v>612</v>
      </c>
      <c r="D21" s="495">
        <v>18</v>
      </c>
      <c r="E21" s="496"/>
      <c r="F21" s="495"/>
    </row>
    <row r="22" spans="1:6" ht="13.5" customHeight="1">
      <c r="A22" s="495">
        <v>8</v>
      </c>
      <c r="B22" s="494" t="s">
        <v>613</v>
      </c>
      <c r="C22" s="494" t="s">
        <v>614</v>
      </c>
      <c r="D22" s="495">
        <v>12</v>
      </c>
      <c r="E22" s="496"/>
      <c r="F22" s="495"/>
    </row>
    <row r="23" spans="1:6" ht="13.5" customHeight="1">
      <c r="A23" s="495">
        <v>9</v>
      </c>
      <c r="B23" s="494" t="s">
        <v>615</v>
      </c>
      <c r="C23" s="494" t="s">
        <v>616</v>
      </c>
      <c r="D23" s="495">
        <v>6</v>
      </c>
      <c r="E23" s="496"/>
      <c r="F23" s="495"/>
    </row>
    <row r="24" spans="1:6" ht="13.5" customHeight="1">
      <c r="A24" s="508" t="s">
        <v>617</v>
      </c>
      <c r="B24" s="509"/>
      <c r="C24" s="509"/>
      <c r="D24" s="489"/>
      <c r="E24" s="506"/>
      <c r="F24" s="510"/>
    </row>
    <row r="25" spans="1:6" ht="45" customHeight="1">
      <c r="A25" s="495">
        <v>10</v>
      </c>
      <c r="B25" s="493" t="s">
        <v>618</v>
      </c>
      <c r="C25" s="511" t="s">
        <v>619</v>
      </c>
      <c r="D25" s="499">
        <v>48</v>
      </c>
      <c r="E25" s="499"/>
      <c r="F25" s="499"/>
    </row>
    <row r="26" spans="1:6" ht="13.5" customHeight="1">
      <c r="A26" s="507"/>
      <c r="B26" s="493" t="s">
        <v>608</v>
      </c>
      <c r="C26" s="512" t="s">
        <v>609</v>
      </c>
      <c r="D26" s="501"/>
      <c r="E26" s="501"/>
      <c r="F26" s="501"/>
    </row>
    <row r="27" spans="1:6" ht="13.5" customHeight="1">
      <c r="A27" s="507"/>
      <c r="B27" s="493" t="s">
        <v>620</v>
      </c>
      <c r="C27" s="512" t="s">
        <v>621</v>
      </c>
      <c r="D27" s="502"/>
      <c r="E27" s="502"/>
      <c r="F27" s="502"/>
    </row>
    <row r="28" spans="1:6" ht="13.5" customHeight="1">
      <c r="A28" s="508" t="s">
        <v>622</v>
      </c>
      <c r="B28" s="509"/>
      <c r="C28" s="509"/>
      <c r="D28" s="489"/>
      <c r="E28" s="506"/>
      <c r="F28" s="510"/>
    </row>
    <row r="29" spans="1:6" ht="45" customHeight="1">
      <c r="A29" s="495">
        <v>11</v>
      </c>
      <c r="B29" s="493" t="s">
        <v>623</v>
      </c>
      <c r="C29" s="512" t="s">
        <v>624</v>
      </c>
      <c r="D29" s="499">
        <v>48</v>
      </c>
      <c r="E29" s="499"/>
      <c r="F29" s="499"/>
    </row>
    <row r="30" spans="1:6" ht="13.5" customHeight="1">
      <c r="A30" s="507"/>
      <c r="B30" s="493" t="s">
        <v>608</v>
      </c>
      <c r="C30" s="512" t="s">
        <v>609</v>
      </c>
      <c r="D30" s="501"/>
      <c r="E30" s="501"/>
      <c r="F30" s="501"/>
    </row>
    <row r="31" spans="1:6" ht="13.5" customHeight="1">
      <c r="A31" s="507"/>
      <c r="B31" s="493" t="s">
        <v>620</v>
      </c>
      <c r="C31" s="512" t="s">
        <v>621</v>
      </c>
      <c r="D31" s="502"/>
      <c r="E31" s="502"/>
      <c r="F31" s="502"/>
    </row>
    <row r="32" spans="1:6" ht="13.5" customHeight="1">
      <c r="A32" s="508" t="s">
        <v>625</v>
      </c>
      <c r="B32" s="509"/>
      <c r="C32" s="509"/>
      <c r="D32" s="489"/>
      <c r="E32" s="506"/>
      <c r="F32" s="510"/>
    </row>
    <row r="33" spans="1:6" ht="30" customHeight="1">
      <c r="A33" s="495">
        <v>12</v>
      </c>
      <c r="B33" s="493" t="s">
        <v>626</v>
      </c>
      <c r="C33" s="512" t="s">
        <v>627</v>
      </c>
      <c r="D33" s="499">
        <v>2</v>
      </c>
      <c r="E33" s="499"/>
      <c r="F33" s="499"/>
    </row>
    <row r="34" spans="1:6" ht="13.5" customHeight="1">
      <c r="A34" s="507"/>
      <c r="B34" s="493" t="s">
        <v>608</v>
      </c>
      <c r="C34" s="512" t="s">
        <v>609</v>
      </c>
      <c r="D34" s="501"/>
      <c r="E34" s="501"/>
      <c r="F34" s="501"/>
    </row>
    <row r="35" spans="1:6" ht="13.5" customHeight="1">
      <c r="A35" s="507"/>
      <c r="B35" s="493" t="s">
        <v>620</v>
      </c>
      <c r="C35" s="512" t="s">
        <v>621</v>
      </c>
      <c r="D35" s="502"/>
      <c r="E35" s="502"/>
      <c r="F35" s="502"/>
    </row>
    <row r="36" spans="1:6" ht="13.5" customHeight="1">
      <c r="A36" s="508" t="s">
        <v>628</v>
      </c>
      <c r="B36" s="509"/>
      <c r="C36" s="509"/>
      <c r="D36" s="489"/>
      <c r="E36" s="506"/>
      <c r="F36" s="510"/>
    </row>
    <row r="37" spans="1:6" ht="30" customHeight="1">
      <c r="A37" s="495">
        <v>13</v>
      </c>
      <c r="B37" s="493" t="s">
        <v>629</v>
      </c>
      <c r="C37" s="511" t="s">
        <v>630</v>
      </c>
      <c r="D37" s="499">
        <v>2</v>
      </c>
      <c r="E37" s="499"/>
      <c r="F37" s="499"/>
    </row>
    <row r="38" spans="1:6" ht="13.5" customHeight="1">
      <c r="A38" s="507"/>
      <c r="B38" s="493" t="s">
        <v>608</v>
      </c>
      <c r="C38" s="512" t="s">
        <v>609</v>
      </c>
      <c r="D38" s="501"/>
      <c r="E38" s="501"/>
      <c r="F38" s="501"/>
    </row>
    <row r="39" spans="1:6" ht="13.5" customHeight="1">
      <c r="A39" s="507"/>
      <c r="B39" s="493" t="s">
        <v>620</v>
      </c>
      <c r="C39" s="512" t="s">
        <v>621</v>
      </c>
      <c r="D39" s="502"/>
      <c r="E39" s="502"/>
      <c r="F39" s="502"/>
    </row>
    <row r="40" spans="1:6" ht="13.5" customHeight="1">
      <c r="A40" s="487" t="s">
        <v>631</v>
      </c>
      <c r="B40" s="488"/>
      <c r="C40" s="488"/>
      <c r="D40" s="489"/>
      <c r="E40" s="506"/>
      <c r="F40" s="510"/>
    </row>
    <row r="41" spans="1:6" ht="27.75" customHeight="1">
      <c r="A41" s="495">
        <v>14</v>
      </c>
      <c r="B41" s="493" t="s">
        <v>613</v>
      </c>
      <c r="C41" s="494" t="s">
        <v>614</v>
      </c>
      <c r="D41" s="495">
        <v>86</v>
      </c>
      <c r="E41" s="496"/>
      <c r="F41" s="495"/>
    </row>
    <row r="42" spans="1:6" ht="27.75" customHeight="1">
      <c r="A42" s="495">
        <v>15</v>
      </c>
      <c r="B42" s="493" t="s">
        <v>632</v>
      </c>
      <c r="C42" s="494" t="s">
        <v>633</v>
      </c>
      <c r="D42" s="495">
        <v>10</v>
      </c>
      <c r="E42" s="496"/>
      <c r="F42" s="495"/>
    </row>
    <row r="43" spans="1:6" ht="21" customHeight="1">
      <c r="A43" s="507"/>
      <c r="B43" s="506"/>
      <c r="C43" s="510"/>
      <c r="D43" s="513" t="s">
        <v>634</v>
      </c>
      <c r="E43" s="514"/>
      <c r="F43" s="515"/>
    </row>
    <row r="44" spans="1:6" ht="21.75" customHeight="1">
      <c r="A44" s="516" t="s">
        <v>635</v>
      </c>
      <c r="B44" s="517"/>
      <c r="C44" s="517"/>
      <c r="D44" s="518"/>
      <c r="E44" s="506"/>
      <c r="F44" s="510"/>
    </row>
    <row r="45" spans="1:6" ht="59.25" customHeight="1">
      <c r="A45" s="495">
        <v>16</v>
      </c>
      <c r="B45" s="519" t="s">
        <v>636</v>
      </c>
      <c r="C45" s="520" t="s">
        <v>637</v>
      </c>
      <c r="D45" s="495">
        <v>165</v>
      </c>
      <c r="E45" s="496"/>
      <c r="F45" s="495"/>
    </row>
    <row r="46" spans="1:6" ht="59.25" customHeight="1">
      <c r="A46" s="495">
        <v>17</v>
      </c>
      <c r="B46" s="493" t="s">
        <v>638</v>
      </c>
      <c r="C46" s="521" t="s">
        <v>639</v>
      </c>
      <c r="D46" s="495">
        <v>28</v>
      </c>
      <c r="E46" s="496"/>
      <c r="F46" s="495"/>
    </row>
    <row r="47" spans="1:6" ht="63.75" customHeight="1">
      <c r="A47" s="495">
        <v>18</v>
      </c>
      <c r="B47" s="493" t="s">
        <v>640</v>
      </c>
      <c r="C47" s="521" t="s">
        <v>641</v>
      </c>
      <c r="D47" s="495">
        <v>39</v>
      </c>
      <c r="E47" s="496"/>
      <c r="F47" s="495"/>
    </row>
    <row r="48" spans="1:6" ht="63.75" customHeight="1">
      <c r="A48" s="495">
        <v>19</v>
      </c>
      <c r="B48" s="522" t="s">
        <v>642</v>
      </c>
      <c r="C48" s="523" t="s">
        <v>643</v>
      </c>
      <c r="D48" s="495">
        <v>10</v>
      </c>
      <c r="E48" s="496"/>
      <c r="F48" s="495"/>
    </row>
    <row r="49" spans="1:6" ht="63.75" customHeight="1">
      <c r="A49" s="495">
        <v>20</v>
      </c>
      <c r="B49" s="493" t="s">
        <v>644</v>
      </c>
      <c r="C49" s="524" t="s">
        <v>645</v>
      </c>
      <c r="D49" s="495">
        <v>5</v>
      </c>
      <c r="E49" s="496"/>
      <c r="F49" s="495"/>
    </row>
    <row r="50" spans="1:6" ht="63" customHeight="1">
      <c r="A50" s="495">
        <v>21</v>
      </c>
      <c r="B50" s="493" t="s">
        <v>646</v>
      </c>
      <c r="C50" s="521" t="s">
        <v>647</v>
      </c>
      <c r="D50" s="495">
        <v>43</v>
      </c>
      <c r="E50" s="496"/>
      <c r="F50" s="495"/>
    </row>
    <row r="51" spans="1:6" ht="47.25" customHeight="1">
      <c r="A51" s="495">
        <v>22</v>
      </c>
      <c r="B51" s="494" t="s">
        <v>648</v>
      </c>
      <c r="C51" s="525" t="s">
        <v>649</v>
      </c>
      <c r="D51" s="495">
        <f>D50+232</f>
        <v>275</v>
      </c>
      <c r="E51" s="496"/>
      <c r="F51" s="495"/>
    </row>
    <row r="52" spans="1:6" ht="47.25" customHeight="1">
      <c r="A52" s="495"/>
      <c r="B52" s="526" t="s">
        <v>650</v>
      </c>
      <c r="C52" s="527" t="s">
        <v>651</v>
      </c>
      <c r="D52" s="495">
        <v>2</v>
      </c>
      <c r="E52" s="528"/>
      <c r="F52" s="495"/>
    </row>
    <row r="53" spans="1:6" ht="30" customHeight="1">
      <c r="A53" s="495">
        <v>23</v>
      </c>
      <c r="B53" s="529" t="s">
        <v>652</v>
      </c>
      <c r="C53" s="530" t="s">
        <v>653</v>
      </c>
      <c r="D53" s="495">
        <v>275</v>
      </c>
      <c r="E53" s="528"/>
      <c r="F53" s="495"/>
    </row>
    <row r="54" spans="1:6" ht="48" customHeight="1">
      <c r="A54" s="495">
        <v>24</v>
      </c>
      <c r="B54" s="529" t="s">
        <v>654</v>
      </c>
      <c r="C54" s="530" t="s">
        <v>655</v>
      </c>
      <c r="D54" s="495">
        <f>D9+D14+D37+D33+D29+D25+D15</f>
        <v>110</v>
      </c>
      <c r="E54" s="528"/>
      <c r="F54" s="495"/>
    </row>
    <row r="55" spans="1:6" ht="21.75" customHeight="1">
      <c r="A55" s="495">
        <v>25</v>
      </c>
      <c r="B55" s="526" t="s">
        <v>656</v>
      </c>
      <c r="C55" s="527" t="s">
        <v>657</v>
      </c>
      <c r="D55" s="495">
        <v>2</v>
      </c>
      <c r="E55" s="528"/>
      <c r="F55" s="495"/>
    </row>
    <row r="56" spans="1:6" ht="30" customHeight="1">
      <c r="A56" s="495">
        <v>26</v>
      </c>
      <c r="B56" s="531" t="s">
        <v>658</v>
      </c>
      <c r="C56" s="532" t="s">
        <v>659</v>
      </c>
      <c r="D56" s="495">
        <v>275</v>
      </c>
      <c r="E56" s="533"/>
      <c r="F56" s="495"/>
    </row>
    <row r="57" spans="1:6" ht="23.25" customHeight="1">
      <c r="A57" s="507"/>
      <c r="B57" s="534"/>
      <c r="C57" s="535"/>
      <c r="D57" s="513" t="s">
        <v>660</v>
      </c>
      <c r="E57" s="514"/>
      <c r="F57" s="515"/>
    </row>
    <row r="58" spans="1:6" ht="27.75" customHeight="1">
      <c r="A58" s="495">
        <v>27</v>
      </c>
      <c r="B58" s="493" t="s">
        <v>661</v>
      </c>
      <c r="C58" s="494" t="s">
        <v>662</v>
      </c>
      <c r="D58" s="495">
        <v>2</v>
      </c>
      <c r="E58" s="496"/>
      <c r="F58" s="495"/>
    </row>
    <row r="59" spans="1:6" ht="27.75" customHeight="1">
      <c r="A59" s="495">
        <v>28</v>
      </c>
      <c r="B59" s="493" t="s">
        <v>663</v>
      </c>
      <c r="C59" s="494" t="s">
        <v>664</v>
      </c>
      <c r="D59" s="495">
        <v>13</v>
      </c>
      <c r="E59" s="496"/>
      <c r="F59" s="495"/>
    </row>
    <row r="60" spans="1:6" ht="27.75" customHeight="1">
      <c r="A60" s="495">
        <v>29</v>
      </c>
      <c r="B60" s="493" t="s">
        <v>665</v>
      </c>
      <c r="C60" s="494" t="s">
        <v>666</v>
      </c>
      <c r="D60" s="495">
        <v>10</v>
      </c>
      <c r="E60" s="496"/>
      <c r="F60" s="495"/>
    </row>
    <row r="61" spans="1:6" ht="27.75" customHeight="1">
      <c r="A61" s="495">
        <v>30</v>
      </c>
      <c r="B61" s="493" t="s">
        <v>667</v>
      </c>
      <c r="C61" s="494" t="s">
        <v>668</v>
      </c>
      <c r="D61" s="495">
        <v>12</v>
      </c>
      <c r="E61" s="496"/>
      <c r="F61" s="495"/>
    </row>
    <row r="62" spans="1:6" ht="28.5" customHeight="1">
      <c r="A62" s="507"/>
      <c r="B62" s="506"/>
      <c r="C62" s="510"/>
      <c r="D62" s="513" t="s">
        <v>669</v>
      </c>
      <c r="E62" s="514"/>
      <c r="F62" s="515"/>
    </row>
    <row r="63" spans="1:6" ht="45" customHeight="1">
      <c r="A63" s="495">
        <v>31</v>
      </c>
      <c r="B63" s="493" t="s">
        <v>654</v>
      </c>
      <c r="C63" s="521" t="s">
        <v>670</v>
      </c>
      <c r="D63" s="495">
        <v>110</v>
      </c>
      <c r="E63" s="496"/>
      <c r="F63" s="495"/>
    </row>
    <row r="64" spans="1:6" ht="21.75" customHeight="1">
      <c r="A64" s="495">
        <v>32</v>
      </c>
      <c r="B64" s="493" t="s">
        <v>671</v>
      </c>
      <c r="C64" s="525" t="s">
        <v>672</v>
      </c>
      <c r="D64" s="495">
        <v>110</v>
      </c>
      <c r="E64" s="496"/>
      <c r="F64" s="495"/>
    </row>
    <row r="65" spans="1:6" ht="21.75" customHeight="1">
      <c r="A65" s="507"/>
      <c r="B65" s="506"/>
      <c r="C65" s="535"/>
      <c r="D65" s="513" t="s">
        <v>673</v>
      </c>
      <c r="E65" s="514"/>
      <c r="F65" s="515"/>
    </row>
    <row r="66" spans="1:6" ht="24" customHeight="1">
      <c r="A66" s="536"/>
      <c r="B66" s="536"/>
      <c r="C66" s="536"/>
      <c r="D66" s="537" t="s">
        <v>307</v>
      </c>
      <c r="E66" s="538"/>
      <c r="F66" s="539"/>
    </row>
    <row r="67" spans="1:6" ht="24" customHeight="1">
      <c r="A67" s="536"/>
      <c r="B67" s="536"/>
      <c r="C67" s="536"/>
      <c r="D67" s="537" t="s">
        <v>10</v>
      </c>
      <c r="E67" s="538"/>
      <c r="F67" s="539"/>
    </row>
    <row r="68" spans="1:6" ht="24" customHeight="1">
      <c r="A68" s="536"/>
      <c r="B68" s="536"/>
      <c r="C68" s="536"/>
      <c r="D68" s="537" t="s">
        <v>412</v>
      </c>
      <c r="E68" s="538"/>
      <c r="F68" s="539"/>
    </row>
  </sheetData>
  <mergeCells count="38">
    <mergeCell ref="D66:E66"/>
    <mergeCell ref="D67:E67"/>
    <mergeCell ref="D68:E68"/>
    <mergeCell ref="A40:C40"/>
    <mergeCell ref="D43:E43"/>
    <mergeCell ref="A44:D44"/>
    <mergeCell ref="D57:E57"/>
    <mergeCell ref="D62:E62"/>
    <mergeCell ref="D65:E65"/>
    <mergeCell ref="A32:C32"/>
    <mergeCell ref="D33:D35"/>
    <mergeCell ref="E33:E35"/>
    <mergeCell ref="F33:F35"/>
    <mergeCell ref="A36:C36"/>
    <mergeCell ref="D37:D39"/>
    <mergeCell ref="E37:E39"/>
    <mergeCell ref="F37:F39"/>
    <mergeCell ref="E25:E27"/>
    <mergeCell ref="F25:F27"/>
    <mergeCell ref="A28:C28"/>
    <mergeCell ref="D29:D31"/>
    <mergeCell ref="E29:E31"/>
    <mergeCell ref="F29:F31"/>
    <mergeCell ref="A13:C13"/>
    <mergeCell ref="A15:C15"/>
    <mergeCell ref="A18:C18"/>
    <mergeCell ref="A20:C20"/>
    <mergeCell ref="A24:C24"/>
    <mergeCell ref="D25:D27"/>
    <mergeCell ref="A1:F2"/>
    <mergeCell ref="A3:F3"/>
    <mergeCell ref="A5:C5"/>
    <mergeCell ref="A6:A7"/>
    <mergeCell ref="A8:C8"/>
    <mergeCell ref="A9:A12"/>
    <mergeCell ref="D9:D12"/>
    <mergeCell ref="E9:E12"/>
    <mergeCell ref="F9:F12"/>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9"/>
  <sheetViews>
    <sheetView workbookViewId="0">
      <selection activeCell="K4" sqref="K4"/>
    </sheetView>
  </sheetViews>
  <sheetFormatPr defaultColWidth="8.7109375" defaultRowHeight="15"/>
  <cols>
    <col min="1" max="1" width="5.140625" style="478" customWidth="1"/>
    <col min="2" max="2" width="43.28515625" style="478" customWidth="1"/>
    <col min="3" max="3" width="52.7109375" style="478" customWidth="1"/>
    <col min="4" max="4" width="6" style="478" customWidth="1"/>
    <col min="5" max="5" width="4.85546875" style="478" customWidth="1"/>
    <col min="6" max="6" width="9" style="478" customWidth="1"/>
    <col min="7" max="7" width="10.7109375" style="478" customWidth="1"/>
    <col min="8" max="256" width="8.7109375" style="478"/>
    <col min="257" max="257" width="5.140625" style="478" customWidth="1"/>
    <col min="258" max="258" width="43.28515625" style="478" customWidth="1"/>
    <col min="259" max="259" width="52.7109375" style="478" customWidth="1"/>
    <col min="260" max="260" width="6" style="478" customWidth="1"/>
    <col min="261" max="261" width="4.85546875" style="478" customWidth="1"/>
    <col min="262" max="262" width="9" style="478" customWidth="1"/>
    <col min="263" max="263" width="10.7109375" style="478" customWidth="1"/>
    <col min="264" max="512" width="8.7109375" style="478"/>
    <col min="513" max="513" width="5.140625" style="478" customWidth="1"/>
    <col min="514" max="514" width="43.28515625" style="478" customWidth="1"/>
    <col min="515" max="515" width="52.7109375" style="478" customWidth="1"/>
    <col min="516" max="516" width="6" style="478" customWidth="1"/>
    <col min="517" max="517" width="4.85546875" style="478" customWidth="1"/>
    <col min="518" max="518" width="9" style="478" customWidth="1"/>
    <col min="519" max="519" width="10.7109375" style="478" customWidth="1"/>
    <col min="520" max="768" width="8.7109375" style="478"/>
    <col min="769" max="769" width="5.140625" style="478" customWidth="1"/>
    <col min="770" max="770" width="43.28515625" style="478" customWidth="1"/>
    <col min="771" max="771" width="52.7109375" style="478" customWidth="1"/>
    <col min="772" max="772" width="6" style="478" customWidth="1"/>
    <col min="773" max="773" width="4.85546875" style="478" customWidth="1"/>
    <col min="774" max="774" width="9" style="478" customWidth="1"/>
    <col min="775" max="775" width="10.7109375" style="478" customWidth="1"/>
    <col min="776" max="1024" width="8.7109375" style="478"/>
    <col min="1025" max="1025" width="5.140625" style="478" customWidth="1"/>
    <col min="1026" max="1026" width="43.28515625" style="478" customWidth="1"/>
    <col min="1027" max="1027" width="52.7109375" style="478" customWidth="1"/>
    <col min="1028" max="1028" width="6" style="478" customWidth="1"/>
    <col min="1029" max="1029" width="4.85546875" style="478" customWidth="1"/>
    <col min="1030" max="1030" width="9" style="478" customWidth="1"/>
    <col min="1031" max="1031" width="10.7109375" style="478" customWidth="1"/>
    <col min="1032" max="1280" width="8.7109375" style="478"/>
    <col min="1281" max="1281" width="5.140625" style="478" customWidth="1"/>
    <col min="1282" max="1282" width="43.28515625" style="478" customWidth="1"/>
    <col min="1283" max="1283" width="52.7109375" style="478" customWidth="1"/>
    <col min="1284" max="1284" width="6" style="478" customWidth="1"/>
    <col min="1285" max="1285" width="4.85546875" style="478" customWidth="1"/>
    <col min="1286" max="1286" width="9" style="478" customWidth="1"/>
    <col min="1287" max="1287" width="10.7109375" style="478" customWidth="1"/>
    <col min="1288" max="1536" width="8.7109375" style="478"/>
    <col min="1537" max="1537" width="5.140625" style="478" customWidth="1"/>
    <col min="1538" max="1538" width="43.28515625" style="478" customWidth="1"/>
    <col min="1539" max="1539" width="52.7109375" style="478" customWidth="1"/>
    <col min="1540" max="1540" width="6" style="478" customWidth="1"/>
    <col min="1541" max="1541" width="4.85546875" style="478" customWidth="1"/>
    <col min="1542" max="1542" width="9" style="478" customWidth="1"/>
    <col min="1543" max="1543" width="10.7109375" style="478" customWidth="1"/>
    <col min="1544" max="1792" width="8.7109375" style="478"/>
    <col min="1793" max="1793" width="5.140625" style="478" customWidth="1"/>
    <col min="1794" max="1794" width="43.28515625" style="478" customWidth="1"/>
    <col min="1795" max="1795" width="52.7109375" style="478" customWidth="1"/>
    <col min="1796" max="1796" width="6" style="478" customWidth="1"/>
    <col min="1797" max="1797" width="4.85546875" style="478" customWidth="1"/>
    <col min="1798" max="1798" width="9" style="478" customWidth="1"/>
    <col min="1799" max="1799" width="10.7109375" style="478" customWidth="1"/>
    <col min="1800" max="2048" width="8.7109375" style="478"/>
    <col min="2049" max="2049" width="5.140625" style="478" customWidth="1"/>
    <col min="2050" max="2050" width="43.28515625" style="478" customWidth="1"/>
    <col min="2051" max="2051" width="52.7109375" style="478" customWidth="1"/>
    <col min="2052" max="2052" width="6" style="478" customWidth="1"/>
    <col min="2053" max="2053" width="4.85546875" style="478" customWidth="1"/>
    <col min="2054" max="2054" width="9" style="478" customWidth="1"/>
    <col min="2055" max="2055" width="10.7109375" style="478" customWidth="1"/>
    <col min="2056" max="2304" width="8.7109375" style="478"/>
    <col min="2305" max="2305" width="5.140625" style="478" customWidth="1"/>
    <col min="2306" max="2306" width="43.28515625" style="478" customWidth="1"/>
    <col min="2307" max="2307" width="52.7109375" style="478" customWidth="1"/>
    <col min="2308" max="2308" width="6" style="478" customWidth="1"/>
    <col min="2309" max="2309" width="4.85546875" style="478" customWidth="1"/>
    <col min="2310" max="2310" width="9" style="478" customWidth="1"/>
    <col min="2311" max="2311" width="10.7109375" style="478" customWidth="1"/>
    <col min="2312" max="2560" width="8.7109375" style="478"/>
    <col min="2561" max="2561" width="5.140625" style="478" customWidth="1"/>
    <col min="2562" max="2562" width="43.28515625" style="478" customWidth="1"/>
    <col min="2563" max="2563" width="52.7109375" style="478" customWidth="1"/>
    <col min="2564" max="2564" width="6" style="478" customWidth="1"/>
    <col min="2565" max="2565" width="4.85546875" style="478" customWidth="1"/>
    <col min="2566" max="2566" width="9" style="478" customWidth="1"/>
    <col min="2567" max="2567" width="10.7109375" style="478" customWidth="1"/>
    <col min="2568" max="2816" width="8.7109375" style="478"/>
    <col min="2817" max="2817" width="5.140625" style="478" customWidth="1"/>
    <col min="2818" max="2818" width="43.28515625" style="478" customWidth="1"/>
    <col min="2819" max="2819" width="52.7109375" style="478" customWidth="1"/>
    <col min="2820" max="2820" width="6" style="478" customWidth="1"/>
    <col min="2821" max="2821" width="4.85546875" style="478" customWidth="1"/>
    <col min="2822" max="2822" width="9" style="478" customWidth="1"/>
    <col min="2823" max="2823" width="10.7109375" style="478" customWidth="1"/>
    <col min="2824" max="3072" width="8.7109375" style="478"/>
    <col min="3073" max="3073" width="5.140625" style="478" customWidth="1"/>
    <col min="3074" max="3074" width="43.28515625" style="478" customWidth="1"/>
    <col min="3075" max="3075" width="52.7109375" style="478" customWidth="1"/>
    <col min="3076" max="3076" width="6" style="478" customWidth="1"/>
    <col min="3077" max="3077" width="4.85546875" style="478" customWidth="1"/>
    <col min="3078" max="3078" width="9" style="478" customWidth="1"/>
    <col min="3079" max="3079" width="10.7109375" style="478" customWidth="1"/>
    <col min="3080" max="3328" width="8.7109375" style="478"/>
    <col min="3329" max="3329" width="5.140625" style="478" customWidth="1"/>
    <col min="3330" max="3330" width="43.28515625" style="478" customWidth="1"/>
    <col min="3331" max="3331" width="52.7109375" style="478" customWidth="1"/>
    <col min="3332" max="3332" width="6" style="478" customWidth="1"/>
    <col min="3333" max="3333" width="4.85546875" style="478" customWidth="1"/>
    <col min="3334" max="3334" width="9" style="478" customWidth="1"/>
    <col min="3335" max="3335" width="10.7109375" style="478" customWidth="1"/>
    <col min="3336" max="3584" width="8.7109375" style="478"/>
    <col min="3585" max="3585" width="5.140625" style="478" customWidth="1"/>
    <col min="3586" max="3586" width="43.28515625" style="478" customWidth="1"/>
    <col min="3587" max="3587" width="52.7109375" style="478" customWidth="1"/>
    <col min="3588" max="3588" width="6" style="478" customWidth="1"/>
    <col min="3589" max="3589" width="4.85546875" style="478" customWidth="1"/>
    <col min="3590" max="3590" width="9" style="478" customWidth="1"/>
    <col min="3591" max="3591" width="10.7109375" style="478" customWidth="1"/>
    <col min="3592" max="3840" width="8.7109375" style="478"/>
    <col min="3841" max="3841" width="5.140625" style="478" customWidth="1"/>
    <col min="3842" max="3842" width="43.28515625" style="478" customWidth="1"/>
    <col min="3843" max="3843" width="52.7109375" style="478" customWidth="1"/>
    <col min="3844" max="3844" width="6" style="478" customWidth="1"/>
    <col min="3845" max="3845" width="4.85546875" style="478" customWidth="1"/>
    <col min="3846" max="3846" width="9" style="478" customWidth="1"/>
    <col min="3847" max="3847" width="10.7109375" style="478" customWidth="1"/>
    <col min="3848" max="4096" width="8.7109375" style="478"/>
    <col min="4097" max="4097" width="5.140625" style="478" customWidth="1"/>
    <col min="4098" max="4098" width="43.28515625" style="478" customWidth="1"/>
    <col min="4099" max="4099" width="52.7109375" style="478" customWidth="1"/>
    <col min="4100" max="4100" width="6" style="478" customWidth="1"/>
    <col min="4101" max="4101" width="4.85546875" style="478" customWidth="1"/>
    <col min="4102" max="4102" width="9" style="478" customWidth="1"/>
    <col min="4103" max="4103" width="10.7109375" style="478" customWidth="1"/>
    <col min="4104" max="4352" width="8.7109375" style="478"/>
    <col min="4353" max="4353" width="5.140625" style="478" customWidth="1"/>
    <col min="4354" max="4354" width="43.28515625" style="478" customWidth="1"/>
    <col min="4355" max="4355" width="52.7109375" style="478" customWidth="1"/>
    <col min="4356" max="4356" width="6" style="478" customWidth="1"/>
    <col min="4357" max="4357" width="4.85546875" style="478" customWidth="1"/>
    <col min="4358" max="4358" width="9" style="478" customWidth="1"/>
    <col min="4359" max="4359" width="10.7109375" style="478" customWidth="1"/>
    <col min="4360" max="4608" width="8.7109375" style="478"/>
    <col min="4609" max="4609" width="5.140625" style="478" customWidth="1"/>
    <col min="4610" max="4610" width="43.28515625" style="478" customWidth="1"/>
    <col min="4611" max="4611" width="52.7109375" style="478" customWidth="1"/>
    <col min="4612" max="4612" width="6" style="478" customWidth="1"/>
    <col min="4613" max="4613" width="4.85546875" style="478" customWidth="1"/>
    <col min="4614" max="4614" width="9" style="478" customWidth="1"/>
    <col min="4615" max="4615" width="10.7109375" style="478" customWidth="1"/>
    <col min="4616" max="4864" width="8.7109375" style="478"/>
    <col min="4865" max="4865" width="5.140625" style="478" customWidth="1"/>
    <col min="4866" max="4866" width="43.28515625" style="478" customWidth="1"/>
    <col min="4867" max="4867" width="52.7109375" style="478" customWidth="1"/>
    <col min="4868" max="4868" width="6" style="478" customWidth="1"/>
    <col min="4869" max="4869" width="4.85546875" style="478" customWidth="1"/>
    <col min="4870" max="4870" width="9" style="478" customWidth="1"/>
    <col min="4871" max="4871" width="10.7109375" style="478" customWidth="1"/>
    <col min="4872" max="5120" width="8.7109375" style="478"/>
    <col min="5121" max="5121" width="5.140625" style="478" customWidth="1"/>
    <col min="5122" max="5122" width="43.28515625" style="478" customWidth="1"/>
    <col min="5123" max="5123" width="52.7109375" style="478" customWidth="1"/>
    <col min="5124" max="5124" width="6" style="478" customWidth="1"/>
    <col min="5125" max="5125" width="4.85546875" style="478" customWidth="1"/>
    <col min="5126" max="5126" width="9" style="478" customWidth="1"/>
    <col min="5127" max="5127" width="10.7109375" style="478" customWidth="1"/>
    <col min="5128" max="5376" width="8.7109375" style="478"/>
    <col min="5377" max="5377" width="5.140625" style="478" customWidth="1"/>
    <col min="5378" max="5378" width="43.28515625" style="478" customWidth="1"/>
    <col min="5379" max="5379" width="52.7109375" style="478" customWidth="1"/>
    <col min="5380" max="5380" width="6" style="478" customWidth="1"/>
    <col min="5381" max="5381" width="4.85546875" style="478" customWidth="1"/>
    <col min="5382" max="5382" width="9" style="478" customWidth="1"/>
    <col min="5383" max="5383" width="10.7109375" style="478" customWidth="1"/>
    <col min="5384" max="5632" width="8.7109375" style="478"/>
    <col min="5633" max="5633" width="5.140625" style="478" customWidth="1"/>
    <col min="5634" max="5634" width="43.28515625" style="478" customWidth="1"/>
    <col min="5635" max="5635" width="52.7109375" style="478" customWidth="1"/>
    <col min="5636" max="5636" width="6" style="478" customWidth="1"/>
    <col min="5637" max="5637" width="4.85546875" style="478" customWidth="1"/>
    <col min="5638" max="5638" width="9" style="478" customWidth="1"/>
    <col min="5639" max="5639" width="10.7109375" style="478" customWidth="1"/>
    <col min="5640" max="5888" width="8.7109375" style="478"/>
    <col min="5889" max="5889" width="5.140625" style="478" customWidth="1"/>
    <col min="5890" max="5890" width="43.28515625" style="478" customWidth="1"/>
    <col min="5891" max="5891" width="52.7109375" style="478" customWidth="1"/>
    <col min="5892" max="5892" width="6" style="478" customWidth="1"/>
    <col min="5893" max="5893" width="4.85546875" style="478" customWidth="1"/>
    <col min="5894" max="5894" width="9" style="478" customWidth="1"/>
    <col min="5895" max="5895" width="10.7109375" style="478" customWidth="1"/>
    <col min="5896" max="6144" width="8.7109375" style="478"/>
    <col min="6145" max="6145" width="5.140625" style="478" customWidth="1"/>
    <col min="6146" max="6146" width="43.28515625" style="478" customWidth="1"/>
    <col min="6147" max="6147" width="52.7109375" style="478" customWidth="1"/>
    <col min="6148" max="6148" width="6" style="478" customWidth="1"/>
    <col min="6149" max="6149" width="4.85546875" style="478" customWidth="1"/>
    <col min="6150" max="6150" width="9" style="478" customWidth="1"/>
    <col min="6151" max="6151" width="10.7109375" style="478" customWidth="1"/>
    <col min="6152" max="6400" width="8.7109375" style="478"/>
    <col min="6401" max="6401" width="5.140625" style="478" customWidth="1"/>
    <col min="6402" max="6402" width="43.28515625" style="478" customWidth="1"/>
    <col min="6403" max="6403" width="52.7109375" style="478" customWidth="1"/>
    <col min="6404" max="6404" width="6" style="478" customWidth="1"/>
    <col min="6405" max="6405" width="4.85546875" style="478" customWidth="1"/>
    <col min="6406" max="6406" width="9" style="478" customWidth="1"/>
    <col min="6407" max="6407" width="10.7109375" style="478" customWidth="1"/>
    <col min="6408" max="6656" width="8.7109375" style="478"/>
    <col min="6657" max="6657" width="5.140625" style="478" customWidth="1"/>
    <col min="6658" max="6658" width="43.28515625" style="478" customWidth="1"/>
    <col min="6659" max="6659" width="52.7109375" style="478" customWidth="1"/>
    <col min="6660" max="6660" width="6" style="478" customWidth="1"/>
    <col min="6661" max="6661" width="4.85546875" style="478" customWidth="1"/>
    <col min="6662" max="6662" width="9" style="478" customWidth="1"/>
    <col min="6663" max="6663" width="10.7109375" style="478" customWidth="1"/>
    <col min="6664" max="6912" width="8.7109375" style="478"/>
    <col min="6913" max="6913" width="5.140625" style="478" customWidth="1"/>
    <col min="6914" max="6914" width="43.28515625" style="478" customWidth="1"/>
    <col min="6915" max="6915" width="52.7109375" style="478" customWidth="1"/>
    <col min="6916" max="6916" width="6" style="478" customWidth="1"/>
    <col min="6917" max="6917" width="4.85546875" style="478" customWidth="1"/>
    <col min="6918" max="6918" width="9" style="478" customWidth="1"/>
    <col min="6919" max="6919" width="10.7109375" style="478" customWidth="1"/>
    <col min="6920" max="7168" width="8.7109375" style="478"/>
    <col min="7169" max="7169" width="5.140625" style="478" customWidth="1"/>
    <col min="7170" max="7170" width="43.28515625" style="478" customWidth="1"/>
    <col min="7171" max="7171" width="52.7109375" style="478" customWidth="1"/>
    <col min="7172" max="7172" width="6" style="478" customWidth="1"/>
    <col min="7173" max="7173" width="4.85546875" style="478" customWidth="1"/>
    <col min="7174" max="7174" width="9" style="478" customWidth="1"/>
    <col min="7175" max="7175" width="10.7109375" style="478" customWidth="1"/>
    <col min="7176" max="7424" width="8.7109375" style="478"/>
    <col min="7425" max="7425" width="5.140625" style="478" customWidth="1"/>
    <col min="7426" max="7426" width="43.28515625" style="478" customWidth="1"/>
    <col min="7427" max="7427" width="52.7109375" style="478" customWidth="1"/>
    <col min="7428" max="7428" width="6" style="478" customWidth="1"/>
    <col min="7429" max="7429" width="4.85546875" style="478" customWidth="1"/>
    <col min="7430" max="7430" width="9" style="478" customWidth="1"/>
    <col min="7431" max="7431" width="10.7109375" style="478" customWidth="1"/>
    <col min="7432" max="7680" width="8.7109375" style="478"/>
    <col min="7681" max="7681" width="5.140625" style="478" customWidth="1"/>
    <col min="7682" max="7682" width="43.28515625" style="478" customWidth="1"/>
    <col min="7683" max="7683" width="52.7109375" style="478" customWidth="1"/>
    <col min="7684" max="7684" width="6" style="478" customWidth="1"/>
    <col min="7685" max="7685" width="4.85546875" style="478" customWidth="1"/>
    <col min="7686" max="7686" width="9" style="478" customWidth="1"/>
    <col min="7687" max="7687" width="10.7109375" style="478" customWidth="1"/>
    <col min="7688" max="7936" width="8.7109375" style="478"/>
    <col min="7937" max="7937" width="5.140625" style="478" customWidth="1"/>
    <col min="7938" max="7938" width="43.28515625" style="478" customWidth="1"/>
    <col min="7939" max="7939" width="52.7109375" style="478" customWidth="1"/>
    <col min="7940" max="7940" width="6" style="478" customWidth="1"/>
    <col min="7941" max="7941" width="4.85546875" style="478" customWidth="1"/>
    <col min="7942" max="7942" width="9" style="478" customWidth="1"/>
    <col min="7943" max="7943" width="10.7109375" style="478" customWidth="1"/>
    <col min="7944" max="8192" width="8.7109375" style="478"/>
    <col min="8193" max="8193" width="5.140625" style="478" customWidth="1"/>
    <col min="8194" max="8194" width="43.28515625" style="478" customWidth="1"/>
    <col min="8195" max="8195" width="52.7109375" style="478" customWidth="1"/>
    <col min="8196" max="8196" width="6" style="478" customWidth="1"/>
    <col min="8197" max="8197" width="4.85546875" style="478" customWidth="1"/>
    <col min="8198" max="8198" width="9" style="478" customWidth="1"/>
    <col min="8199" max="8199" width="10.7109375" style="478" customWidth="1"/>
    <col min="8200" max="8448" width="8.7109375" style="478"/>
    <col min="8449" max="8449" width="5.140625" style="478" customWidth="1"/>
    <col min="8450" max="8450" width="43.28515625" style="478" customWidth="1"/>
    <col min="8451" max="8451" width="52.7109375" style="478" customWidth="1"/>
    <col min="8452" max="8452" width="6" style="478" customWidth="1"/>
    <col min="8453" max="8453" width="4.85546875" style="478" customWidth="1"/>
    <col min="8454" max="8454" width="9" style="478" customWidth="1"/>
    <col min="8455" max="8455" width="10.7109375" style="478" customWidth="1"/>
    <col min="8456" max="8704" width="8.7109375" style="478"/>
    <col min="8705" max="8705" width="5.140625" style="478" customWidth="1"/>
    <col min="8706" max="8706" width="43.28515625" style="478" customWidth="1"/>
    <col min="8707" max="8707" width="52.7109375" style="478" customWidth="1"/>
    <col min="8708" max="8708" width="6" style="478" customWidth="1"/>
    <col min="8709" max="8709" width="4.85546875" style="478" customWidth="1"/>
    <col min="8710" max="8710" width="9" style="478" customWidth="1"/>
    <col min="8711" max="8711" width="10.7109375" style="478" customWidth="1"/>
    <col min="8712" max="8960" width="8.7109375" style="478"/>
    <col min="8961" max="8961" width="5.140625" style="478" customWidth="1"/>
    <col min="8962" max="8962" width="43.28515625" style="478" customWidth="1"/>
    <col min="8963" max="8963" width="52.7109375" style="478" customWidth="1"/>
    <col min="8964" max="8964" width="6" style="478" customWidth="1"/>
    <col min="8965" max="8965" width="4.85546875" style="478" customWidth="1"/>
    <col min="8966" max="8966" width="9" style="478" customWidth="1"/>
    <col min="8967" max="8967" width="10.7109375" style="478" customWidth="1"/>
    <col min="8968" max="9216" width="8.7109375" style="478"/>
    <col min="9217" max="9217" width="5.140625" style="478" customWidth="1"/>
    <col min="9218" max="9218" width="43.28515625" style="478" customWidth="1"/>
    <col min="9219" max="9219" width="52.7109375" style="478" customWidth="1"/>
    <col min="9220" max="9220" width="6" style="478" customWidth="1"/>
    <col min="9221" max="9221" width="4.85546875" style="478" customWidth="1"/>
    <col min="9222" max="9222" width="9" style="478" customWidth="1"/>
    <col min="9223" max="9223" width="10.7109375" style="478" customWidth="1"/>
    <col min="9224" max="9472" width="8.7109375" style="478"/>
    <col min="9473" max="9473" width="5.140625" style="478" customWidth="1"/>
    <col min="9474" max="9474" width="43.28515625" style="478" customWidth="1"/>
    <col min="9475" max="9475" width="52.7109375" style="478" customWidth="1"/>
    <col min="9476" max="9476" width="6" style="478" customWidth="1"/>
    <col min="9477" max="9477" width="4.85546875" style="478" customWidth="1"/>
    <col min="9478" max="9478" width="9" style="478" customWidth="1"/>
    <col min="9479" max="9479" width="10.7109375" style="478" customWidth="1"/>
    <col min="9480" max="9728" width="8.7109375" style="478"/>
    <col min="9729" max="9729" width="5.140625" style="478" customWidth="1"/>
    <col min="9730" max="9730" width="43.28515625" style="478" customWidth="1"/>
    <col min="9731" max="9731" width="52.7109375" style="478" customWidth="1"/>
    <col min="9732" max="9732" width="6" style="478" customWidth="1"/>
    <col min="9733" max="9733" width="4.85546875" style="478" customWidth="1"/>
    <col min="9734" max="9734" width="9" style="478" customWidth="1"/>
    <col min="9735" max="9735" width="10.7109375" style="478" customWidth="1"/>
    <col min="9736" max="9984" width="8.7109375" style="478"/>
    <col min="9985" max="9985" width="5.140625" style="478" customWidth="1"/>
    <col min="9986" max="9986" width="43.28515625" style="478" customWidth="1"/>
    <col min="9987" max="9987" width="52.7109375" style="478" customWidth="1"/>
    <col min="9988" max="9988" width="6" style="478" customWidth="1"/>
    <col min="9989" max="9989" width="4.85546875" style="478" customWidth="1"/>
    <col min="9990" max="9990" width="9" style="478" customWidth="1"/>
    <col min="9991" max="9991" width="10.7109375" style="478" customWidth="1"/>
    <col min="9992" max="10240" width="8.7109375" style="478"/>
    <col min="10241" max="10241" width="5.140625" style="478" customWidth="1"/>
    <col min="10242" max="10242" width="43.28515625" style="478" customWidth="1"/>
    <col min="10243" max="10243" width="52.7109375" style="478" customWidth="1"/>
    <col min="10244" max="10244" width="6" style="478" customWidth="1"/>
    <col min="10245" max="10245" width="4.85546875" style="478" customWidth="1"/>
    <col min="10246" max="10246" width="9" style="478" customWidth="1"/>
    <col min="10247" max="10247" width="10.7109375" style="478" customWidth="1"/>
    <col min="10248" max="10496" width="8.7109375" style="478"/>
    <col min="10497" max="10497" width="5.140625" style="478" customWidth="1"/>
    <col min="10498" max="10498" width="43.28515625" style="478" customWidth="1"/>
    <col min="10499" max="10499" width="52.7109375" style="478" customWidth="1"/>
    <col min="10500" max="10500" width="6" style="478" customWidth="1"/>
    <col min="10501" max="10501" width="4.85546875" style="478" customWidth="1"/>
    <col min="10502" max="10502" width="9" style="478" customWidth="1"/>
    <col min="10503" max="10503" width="10.7109375" style="478" customWidth="1"/>
    <col min="10504" max="10752" width="8.7109375" style="478"/>
    <col min="10753" max="10753" width="5.140625" style="478" customWidth="1"/>
    <col min="10754" max="10754" width="43.28515625" style="478" customWidth="1"/>
    <col min="10755" max="10755" width="52.7109375" style="478" customWidth="1"/>
    <col min="10756" max="10756" width="6" style="478" customWidth="1"/>
    <col min="10757" max="10757" width="4.85546875" style="478" customWidth="1"/>
    <col min="10758" max="10758" width="9" style="478" customWidth="1"/>
    <col min="10759" max="10759" width="10.7109375" style="478" customWidth="1"/>
    <col min="10760" max="11008" width="8.7109375" style="478"/>
    <col min="11009" max="11009" width="5.140625" style="478" customWidth="1"/>
    <col min="11010" max="11010" width="43.28515625" style="478" customWidth="1"/>
    <col min="11011" max="11011" width="52.7109375" style="478" customWidth="1"/>
    <col min="11012" max="11012" width="6" style="478" customWidth="1"/>
    <col min="11013" max="11013" width="4.85546875" style="478" customWidth="1"/>
    <col min="11014" max="11014" width="9" style="478" customWidth="1"/>
    <col min="11015" max="11015" width="10.7109375" style="478" customWidth="1"/>
    <col min="11016" max="11264" width="8.7109375" style="478"/>
    <col min="11265" max="11265" width="5.140625" style="478" customWidth="1"/>
    <col min="11266" max="11266" width="43.28515625" style="478" customWidth="1"/>
    <col min="11267" max="11267" width="52.7109375" style="478" customWidth="1"/>
    <col min="11268" max="11268" width="6" style="478" customWidth="1"/>
    <col min="11269" max="11269" width="4.85546875" style="478" customWidth="1"/>
    <col min="11270" max="11270" width="9" style="478" customWidth="1"/>
    <col min="11271" max="11271" width="10.7109375" style="478" customWidth="1"/>
    <col min="11272" max="11520" width="8.7109375" style="478"/>
    <col min="11521" max="11521" width="5.140625" style="478" customWidth="1"/>
    <col min="11522" max="11522" width="43.28515625" style="478" customWidth="1"/>
    <col min="11523" max="11523" width="52.7109375" style="478" customWidth="1"/>
    <col min="11524" max="11524" width="6" style="478" customWidth="1"/>
    <col min="11525" max="11525" width="4.85546875" style="478" customWidth="1"/>
    <col min="11526" max="11526" width="9" style="478" customWidth="1"/>
    <col min="11527" max="11527" width="10.7109375" style="478" customWidth="1"/>
    <col min="11528" max="11776" width="8.7109375" style="478"/>
    <col min="11777" max="11777" width="5.140625" style="478" customWidth="1"/>
    <col min="11778" max="11778" width="43.28515625" style="478" customWidth="1"/>
    <col min="11779" max="11779" width="52.7109375" style="478" customWidth="1"/>
    <col min="11780" max="11780" width="6" style="478" customWidth="1"/>
    <col min="11781" max="11781" width="4.85546875" style="478" customWidth="1"/>
    <col min="11782" max="11782" width="9" style="478" customWidth="1"/>
    <col min="11783" max="11783" width="10.7109375" style="478" customWidth="1"/>
    <col min="11784" max="12032" width="8.7109375" style="478"/>
    <col min="12033" max="12033" width="5.140625" style="478" customWidth="1"/>
    <col min="12034" max="12034" width="43.28515625" style="478" customWidth="1"/>
    <col min="12035" max="12035" width="52.7109375" style="478" customWidth="1"/>
    <col min="12036" max="12036" width="6" style="478" customWidth="1"/>
    <col min="12037" max="12037" width="4.85546875" style="478" customWidth="1"/>
    <col min="12038" max="12038" width="9" style="478" customWidth="1"/>
    <col min="12039" max="12039" width="10.7109375" style="478" customWidth="1"/>
    <col min="12040" max="12288" width="8.7109375" style="478"/>
    <col min="12289" max="12289" width="5.140625" style="478" customWidth="1"/>
    <col min="12290" max="12290" width="43.28515625" style="478" customWidth="1"/>
    <col min="12291" max="12291" width="52.7109375" style="478" customWidth="1"/>
    <col min="12292" max="12292" width="6" style="478" customWidth="1"/>
    <col min="12293" max="12293" width="4.85546875" style="478" customWidth="1"/>
    <col min="12294" max="12294" width="9" style="478" customWidth="1"/>
    <col min="12295" max="12295" width="10.7109375" style="478" customWidth="1"/>
    <col min="12296" max="12544" width="8.7109375" style="478"/>
    <col min="12545" max="12545" width="5.140625" style="478" customWidth="1"/>
    <col min="12546" max="12546" width="43.28515625" style="478" customWidth="1"/>
    <col min="12547" max="12547" width="52.7109375" style="478" customWidth="1"/>
    <col min="12548" max="12548" width="6" style="478" customWidth="1"/>
    <col min="12549" max="12549" width="4.85546875" style="478" customWidth="1"/>
    <col min="12550" max="12550" width="9" style="478" customWidth="1"/>
    <col min="12551" max="12551" width="10.7109375" style="478" customWidth="1"/>
    <col min="12552" max="12800" width="8.7109375" style="478"/>
    <col min="12801" max="12801" width="5.140625" style="478" customWidth="1"/>
    <col min="12802" max="12802" width="43.28515625" style="478" customWidth="1"/>
    <col min="12803" max="12803" width="52.7109375" style="478" customWidth="1"/>
    <col min="12804" max="12804" width="6" style="478" customWidth="1"/>
    <col min="12805" max="12805" width="4.85546875" style="478" customWidth="1"/>
    <col min="12806" max="12806" width="9" style="478" customWidth="1"/>
    <col min="12807" max="12807" width="10.7109375" style="478" customWidth="1"/>
    <col min="12808" max="13056" width="8.7109375" style="478"/>
    <col min="13057" max="13057" width="5.140625" style="478" customWidth="1"/>
    <col min="13058" max="13058" width="43.28515625" style="478" customWidth="1"/>
    <col min="13059" max="13059" width="52.7109375" style="478" customWidth="1"/>
    <col min="13060" max="13060" width="6" style="478" customWidth="1"/>
    <col min="13061" max="13061" width="4.85546875" style="478" customWidth="1"/>
    <col min="13062" max="13062" width="9" style="478" customWidth="1"/>
    <col min="13063" max="13063" width="10.7109375" style="478" customWidth="1"/>
    <col min="13064" max="13312" width="8.7109375" style="478"/>
    <col min="13313" max="13313" width="5.140625" style="478" customWidth="1"/>
    <col min="13314" max="13314" width="43.28515625" style="478" customWidth="1"/>
    <col min="13315" max="13315" width="52.7109375" style="478" customWidth="1"/>
    <col min="13316" max="13316" width="6" style="478" customWidth="1"/>
    <col min="13317" max="13317" width="4.85546875" style="478" customWidth="1"/>
    <col min="13318" max="13318" width="9" style="478" customWidth="1"/>
    <col min="13319" max="13319" width="10.7109375" style="478" customWidth="1"/>
    <col min="13320" max="13568" width="8.7109375" style="478"/>
    <col min="13569" max="13569" width="5.140625" style="478" customWidth="1"/>
    <col min="13570" max="13570" width="43.28515625" style="478" customWidth="1"/>
    <col min="13571" max="13571" width="52.7109375" style="478" customWidth="1"/>
    <col min="13572" max="13572" width="6" style="478" customWidth="1"/>
    <col min="13573" max="13573" width="4.85546875" style="478" customWidth="1"/>
    <col min="13574" max="13574" width="9" style="478" customWidth="1"/>
    <col min="13575" max="13575" width="10.7109375" style="478" customWidth="1"/>
    <col min="13576" max="13824" width="8.7109375" style="478"/>
    <col min="13825" max="13825" width="5.140625" style="478" customWidth="1"/>
    <col min="13826" max="13826" width="43.28515625" style="478" customWidth="1"/>
    <col min="13827" max="13827" width="52.7109375" style="478" customWidth="1"/>
    <col min="13828" max="13828" width="6" style="478" customWidth="1"/>
    <col min="13829" max="13829" width="4.85546875" style="478" customWidth="1"/>
    <col min="13830" max="13830" width="9" style="478" customWidth="1"/>
    <col min="13831" max="13831" width="10.7109375" style="478" customWidth="1"/>
    <col min="13832" max="14080" width="8.7109375" style="478"/>
    <col min="14081" max="14081" width="5.140625" style="478" customWidth="1"/>
    <col min="14082" max="14082" width="43.28515625" style="478" customWidth="1"/>
    <col min="14083" max="14083" width="52.7109375" style="478" customWidth="1"/>
    <col min="14084" max="14084" width="6" style="478" customWidth="1"/>
    <col min="14085" max="14085" width="4.85546875" style="478" customWidth="1"/>
    <col min="14086" max="14086" width="9" style="478" customWidth="1"/>
    <col min="14087" max="14087" width="10.7109375" style="478" customWidth="1"/>
    <col min="14088" max="14336" width="8.7109375" style="478"/>
    <col min="14337" max="14337" width="5.140625" style="478" customWidth="1"/>
    <col min="14338" max="14338" width="43.28515625" style="478" customWidth="1"/>
    <col min="14339" max="14339" width="52.7109375" style="478" customWidth="1"/>
    <col min="14340" max="14340" width="6" style="478" customWidth="1"/>
    <col min="14341" max="14341" width="4.85546875" style="478" customWidth="1"/>
    <col min="14342" max="14342" width="9" style="478" customWidth="1"/>
    <col min="14343" max="14343" width="10.7109375" style="478" customWidth="1"/>
    <col min="14344" max="14592" width="8.7109375" style="478"/>
    <col min="14593" max="14593" width="5.140625" style="478" customWidth="1"/>
    <col min="14594" max="14594" width="43.28515625" style="478" customWidth="1"/>
    <col min="14595" max="14595" width="52.7109375" style="478" customWidth="1"/>
    <col min="14596" max="14596" width="6" style="478" customWidth="1"/>
    <col min="14597" max="14597" width="4.85546875" style="478" customWidth="1"/>
    <col min="14598" max="14598" width="9" style="478" customWidth="1"/>
    <col min="14599" max="14599" width="10.7109375" style="478" customWidth="1"/>
    <col min="14600" max="14848" width="8.7109375" style="478"/>
    <col min="14849" max="14849" width="5.140625" style="478" customWidth="1"/>
    <col min="14850" max="14850" width="43.28515625" style="478" customWidth="1"/>
    <col min="14851" max="14851" width="52.7109375" style="478" customWidth="1"/>
    <col min="14852" max="14852" width="6" style="478" customWidth="1"/>
    <col min="14853" max="14853" width="4.85546875" style="478" customWidth="1"/>
    <col min="14854" max="14854" width="9" style="478" customWidth="1"/>
    <col min="14855" max="14855" width="10.7109375" style="478" customWidth="1"/>
    <col min="14856" max="15104" width="8.7109375" style="478"/>
    <col min="15105" max="15105" width="5.140625" style="478" customWidth="1"/>
    <col min="15106" max="15106" width="43.28515625" style="478" customWidth="1"/>
    <col min="15107" max="15107" width="52.7109375" style="478" customWidth="1"/>
    <col min="15108" max="15108" width="6" style="478" customWidth="1"/>
    <col min="15109" max="15109" width="4.85546875" style="478" customWidth="1"/>
    <col min="15110" max="15110" width="9" style="478" customWidth="1"/>
    <col min="15111" max="15111" width="10.7109375" style="478" customWidth="1"/>
    <col min="15112" max="15360" width="8.7109375" style="478"/>
    <col min="15361" max="15361" width="5.140625" style="478" customWidth="1"/>
    <col min="15362" max="15362" width="43.28515625" style="478" customWidth="1"/>
    <col min="15363" max="15363" width="52.7109375" style="478" customWidth="1"/>
    <col min="15364" max="15364" width="6" style="478" customWidth="1"/>
    <col min="15365" max="15365" width="4.85546875" style="478" customWidth="1"/>
    <col min="15366" max="15366" width="9" style="478" customWidth="1"/>
    <col min="15367" max="15367" width="10.7109375" style="478" customWidth="1"/>
    <col min="15368" max="15616" width="8.7109375" style="478"/>
    <col min="15617" max="15617" width="5.140625" style="478" customWidth="1"/>
    <col min="15618" max="15618" width="43.28515625" style="478" customWidth="1"/>
    <col min="15619" max="15619" width="52.7109375" style="478" customWidth="1"/>
    <col min="15620" max="15620" width="6" style="478" customWidth="1"/>
    <col min="15621" max="15621" width="4.85546875" style="478" customWidth="1"/>
    <col min="15622" max="15622" width="9" style="478" customWidth="1"/>
    <col min="15623" max="15623" width="10.7109375" style="478" customWidth="1"/>
    <col min="15624" max="15872" width="8.7109375" style="478"/>
    <col min="15873" max="15873" width="5.140625" style="478" customWidth="1"/>
    <col min="15874" max="15874" width="43.28515625" style="478" customWidth="1"/>
    <col min="15875" max="15875" width="52.7109375" style="478" customWidth="1"/>
    <col min="15876" max="15876" width="6" style="478" customWidth="1"/>
    <col min="15877" max="15877" width="4.85546875" style="478" customWidth="1"/>
    <col min="15878" max="15878" width="9" style="478" customWidth="1"/>
    <col min="15879" max="15879" width="10.7109375" style="478" customWidth="1"/>
    <col min="15880" max="16128" width="8.7109375" style="478"/>
    <col min="16129" max="16129" width="5.140625" style="478" customWidth="1"/>
    <col min="16130" max="16130" width="43.28515625" style="478" customWidth="1"/>
    <col min="16131" max="16131" width="52.7109375" style="478" customWidth="1"/>
    <col min="16132" max="16132" width="6" style="478" customWidth="1"/>
    <col min="16133" max="16133" width="4.85546875" style="478" customWidth="1"/>
    <col min="16134" max="16134" width="9" style="478" customWidth="1"/>
    <col min="16135" max="16135" width="10.7109375" style="478" customWidth="1"/>
    <col min="16136" max="16384" width="8.7109375" style="478"/>
  </cols>
  <sheetData>
    <row r="1" spans="1:7">
      <c r="A1" s="540" t="s">
        <v>0</v>
      </c>
      <c r="B1" s="541"/>
      <c r="C1" s="541"/>
      <c r="D1" s="541"/>
      <c r="E1" s="541"/>
      <c r="F1" s="541"/>
      <c r="G1" s="541"/>
    </row>
    <row r="2" spans="1:7">
      <c r="A2" s="542" t="s">
        <v>674</v>
      </c>
      <c r="B2" s="543"/>
      <c r="C2" s="543"/>
      <c r="D2" s="543"/>
      <c r="E2" s="543"/>
      <c r="F2" s="543"/>
      <c r="G2" s="543"/>
    </row>
    <row r="3" spans="1:7" ht="30" customHeight="1">
      <c r="A3" s="544" t="s">
        <v>675</v>
      </c>
      <c r="B3" s="544" t="s">
        <v>16</v>
      </c>
      <c r="C3" s="545" t="s">
        <v>676</v>
      </c>
      <c r="D3" s="544" t="s">
        <v>306</v>
      </c>
      <c r="E3" s="544" t="s">
        <v>4</v>
      </c>
      <c r="F3" s="544" t="s">
        <v>677</v>
      </c>
      <c r="G3" s="544" t="s">
        <v>20</v>
      </c>
    </row>
    <row r="4" spans="1:7" ht="315">
      <c r="A4" s="546">
        <v>1</v>
      </c>
      <c r="B4" s="547" t="s">
        <v>678</v>
      </c>
      <c r="C4" s="548" t="s">
        <v>679</v>
      </c>
      <c r="D4" s="549">
        <v>2</v>
      </c>
      <c r="E4" s="550" t="s">
        <v>5</v>
      </c>
      <c r="F4" s="551"/>
      <c r="G4" s="551"/>
    </row>
    <row r="5" spans="1:7" ht="30">
      <c r="A5" s="549">
        <v>2</v>
      </c>
      <c r="B5" s="552" t="s">
        <v>680</v>
      </c>
      <c r="C5" s="552" t="s">
        <v>681</v>
      </c>
      <c r="D5" s="549">
        <v>0</v>
      </c>
      <c r="E5" s="550" t="s">
        <v>5</v>
      </c>
      <c r="F5" s="553"/>
      <c r="G5" s="553"/>
    </row>
    <row r="6" spans="1:7" ht="30">
      <c r="A6" s="549">
        <v>3</v>
      </c>
      <c r="B6" s="552" t="s">
        <v>682</v>
      </c>
      <c r="C6" s="552" t="s">
        <v>683</v>
      </c>
      <c r="D6" s="549">
        <v>1</v>
      </c>
      <c r="E6" s="550" t="s">
        <v>196</v>
      </c>
      <c r="F6" s="551"/>
      <c r="G6" s="551"/>
    </row>
    <row r="7" spans="1:7" ht="30">
      <c r="A7" s="549">
        <v>4</v>
      </c>
      <c r="B7" s="552" t="s">
        <v>684</v>
      </c>
      <c r="C7" s="552" t="s">
        <v>681</v>
      </c>
      <c r="D7" s="554"/>
      <c r="E7" s="550" t="s">
        <v>5</v>
      </c>
      <c r="F7" s="553"/>
      <c r="G7" s="553"/>
    </row>
    <row r="8" spans="1:7" ht="45">
      <c r="A8" s="549">
        <v>5</v>
      </c>
      <c r="B8" s="552" t="s">
        <v>685</v>
      </c>
      <c r="C8" s="552" t="s">
        <v>686</v>
      </c>
      <c r="D8" s="554"/>
      <c r="E8" s="550" t="s">
        <v>5</v>
      </c>
      <c r="F8" s="553"/>
      <c r="G8" s="553"/>
    </row>
    <row r="9" spans="1:7" ht="30">
      <c r="A9" s="549">
        <v>6</v>
      </c>
      <c r="B9" s="552" t="s">
        <v>687</v>
      </c>
      <c r="C9" s="552" t="s">
        <v>686</v>
      </c>
      <c r="D9" s="554"/>
      <c r="E9" s="550" t="s">
        <v>5</v>
      </c>
      <c r="F9" s="553"/>
      <c r="G9" s="553"/>
    </row>
    <row r="10" spans="1:7" ht="105">
      <c r="A10" s="549">
        <v>7</v>
      </c>
      <c r="B10" s="552" t="s">
        <v>688</v>
      </c>
      <c r="C10" s="555" t="s">
        <v>689</v>
      </c>
      <c r="D10" s="549">
        <v>2</v>
      </c>
      <c r="E10" s="550" t="s">
        <v>5</v>
      </c>
      <c r="F10" s="551"/>
      <c r="G10" s="551"/>
    </row>
    <row r="11" spans="1:7" ht="30">
      <c r="A11" s="549">
        <v>8</v>
      </c>
      <c r="B11" s="552" t="s">
        <v>690</v>
      </c>
      <c r="C11" s="552" t="s">
        <v>686</v>
      </c>
      <c r="D11" s="554"/>
      <c r="E11" s="550" t="s">
        <v>5</v>
      </c>
      <c r="F11" s="553"/>
      <c r="G11" s="553"/>
    </row>
    <row r="12" spans="1:7" ht="30">
      <c r="A12" s="549">
        <v>9</v>
      </c>
      <c r="B12" s="552" t="s">
        <v>691</v>
      </c>
      <c r="C12" s="552" t="s">
        <v>686</v>
      </c>
      <c r="D12" s="554"/>
      <c r="E12" s="550" t="s">
        <v>5</v>
      </c>
      <c r="F12" s="553"/>
      <c r="G12" s="553"/>
    </row>
    <row r="13" spans="1:7" ht="150">
      <c r="A13" s="549">
        <v>10</v>
      </c>
      <c r="B13" s="552" t="s">
        <v>692</v>
      </c>
      <c r="C13" s="555" t="s">
        <v>693</v>
      </c>
      <c r="D13" s="549">
        <v>372</v>
      </c>
      <c r="E13" s="550" t="s">
        <v>5</v>
      </c>
      <c r="F13" s="551"/>
      <c r="G13" s="551"/>
    </row>
    <row r="14" spans="1:7" ht="120">
      <c r="A14" s="549">
        <v>11</v>
      </c>
      <c r="B14" s="552" t="s">
        <v>694</v>
      </c>
      <c r="C14" s="555" t="s">
        <v>695</v>
      </c>
      <c r="D14" s="549">
        <v>12</v>
      </c>
      <c r="E14" s="550" t="s">
        <v>5</v>
      </c>
      <c r="F14" s="551"/>
      <c r="G14" s="551"/>
    </row>
    <row r="15" spans="1:7" ht="45">
      <c r="A15" s="549">
        <v>12</v>
      </c>
      <c r="B15" s="552" t="s">
        <v>696</v>
      </c>
      <c r="C15" s="556"/>
      <c r="D15" s="554">
        <v>1</v>
      </c>
      <c r="E15" s="550" t="s">
        <v>5</v>
      </c>
      <c r="F15" s="553"/>
      <c r="G15" s="551"/>
    </row>
    <row r="16" spans="1:7" ht="60">
      <c r="A16" s="549">
        <v>13</v>
      </c>
      <c r="B16" s="552" t="s">
        <v>697</v>
      </c>
      <c r="C16" s="552" t="s">
        <v>686</v>
      </c>
      <c r="D16" s="554"/>
      <c r="E16" s="550" t="s">
        <v>5</v>
      </c>
      <c r="F16" s="553"/>
      <c r="G16" s="553"/>
    </row>
    <row r="17" spans="1:7">
      <c r="A17" s="557" t="s">
        <v>698</v>
      </c>
      <c r="B17" s="558"/>
      <c r="C17" s="558"/>
      <c r="D17" s="558"/>
      <c r="E17" s="559"/>
      <c r="F17" s="551"/>
      <c r="G17" s="551"/>
    </row>
    <row r="18" spans="1:7">
      <c r="A18" s="557" t="s">
        <v>10</v>
      </c>
      <c r="B18" s="558"/>
      <c r="C18" s="558"/>
      <c r="D18" s="558"/>
      <c r="E18" s="559"/>
      <c r="F18" s="551"/>
      <c r="G18" s="551"/>
    </row>
    <row r="19" spans="1:7">
      <c r="A19" s="557" t="s">
        <v>307</v>
      </c>
      <c r="B19" s="558"/>
      <c r="C19" s="558"/>
      <c r="D19" s="558"/>
      <c r="E19" s="559"/>
      <c r="F19" s="551"/>
      <c r="G19" s="551"/>
    </row>
  </sheetData>
  <mergeCells count="5">
    <mergeCell ref="A1:G1"/>
    <mergeCell ref="A2:G2"/>
    <mergeCell ref="A17:E17"/>
    <mergeCell ref="A18:E18"/>
    <mergeCell ref="A19:E19"/>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9"/>
  <sheetViews>
    <sheetView workbookViewId="0">
      <selection activeCell="J5" sqref="J5"/>
    </sheetView>
  </sheetViews>
  <sheetFormatPr defaultColWidth="8.85546875" defaultRowHeight="15"/>
  <cols>
    <col min="1" max="1" width="15.7109375" style="478" customWidth="1"/>
    <col min="2" max="2" width="17.42578125" style="478" hidden="1" customWidth="1"/>
    <col min="3" max="3" width="68.5703125" style="584" customWidth="1"/>
    <col min="4" max="5" width="11.42578125" style="478" customWidth="1"/>
    <col min="6" max="6" width="14.140625" style="478" customWidth="1"/>
    <col min="7" max="7" width="11.140625" style="478" customWidth="1"/>
    <col min="8" max="8" width="10.7109375" style="478" customWidth="1"/>
    <col min="9" max="256" width="8.85546875" style="478"/>
    <col min="257" max="257" width="15.7109375" style="478" customWidth="1"/>
    <col min="258" max="258" width="0" style="478" hidden="1" customWidth="1"/>
    <col min="259" max="259" width="68.5703125" style="478" customWidth="1"/>
    <col min="260" max="261" width="11.42578125" style="478" customWidth="1"/>
    <col min="262" max="262" width="14.140625" style="478" customWidth="1"/>
    <col min="263" max="263" width="11.140625" style="478" customWidth="1"/>
    <col min="264" max="264" width="10.7109375" style="478" customWidth="1"/>
    <col min="265" max="512" width="8.85546875" style="478"/>
    <col min="513" max="513" width="15.7109375" style="478" customWidth="1"/>
    <col min="514" max="514" width="0" style="478" hidden="1" customWidth="1"/>
    <col min="515" max="515" width="68.5703125" style="478" customWidth="1"/>
    <col min="516" max="517" width="11.42578125" style="478" customWidth="1"/>
    <col min="518" max="518" width="14.140625" style="478" customWidth="1"/>
    <col min="519" max="519" width="11.140625" style="478" customWidth="1"/>
    <col min="520" max="520" width="10.7109375" style="478" customWidth="1"/>
    <col min="521" max="768" width="8.85546875" style="478"/>
    <col min="769" max="769" width="15.7109375" style="478" customWidth="1"/>
    <col min="770" max="770" width="0" style="478" hidden="1" customWidth="1"/>
    <col min="771" max="771" width="68.5703125" style="478" customWidth="1"/>
    <col min="772" max="773" width="11.42578125" style="478" customWidth="1"/>
    <col min="774" max="774" width="14.140625" style="478" customWidth="1"/>
    <col min="775" max="775" width="11.140625" style="478" customWidth="1"/>
    <col min="776" max="776" width="10.7109375" style="478" customWidth="1"/>
    <col min="777" max="1024" width="8.85546875" style="478"/>
    <col min="1025" max="1025" width="15.7109375" style="478" customWidth="1"/>
    <col min="1026" max="1026" width="0" style="478" hidden="1" customWidth="1"/>
    <col min="1027" max="1027" width="68.5703125" style="478" customWidth="1"/>
    <col min="1028" max="1029" width="11.42578125" style="478" customWidth="1"/>
    <col min="1030" max="1030" width="14.140625" style="478" customWidth="1"/>
    <col min="1031" max="1031" width="11.140625" style="478" customWidth="1"/>
    <col min="1032" max="1032" width="10.7109375" style="478" customWidth="1"/>
    <col min="1033" max="1280" width="8.85546875" style="478"/>
    <col min="1281" max="1281" width="15.7109375" style="478" customWidth="1"/>
    <col min="1282" max="1282" width="0" style="478" hidden="1" customWidth="1"/>
    <col min="1283" max="1283" width="68.5703125" style="478" customWidth="1"/>
    <col min="1284" max="1285" width="11.42578125" style="478" customWidth="1"/>
    <col min="1286" max="1286" width="14.140625" style="478" customWidth="1"/>
    <col min="1287" max="1287" width="11.140625" style="478" customWidth="1"/>
    <col min="1288" max="1288" width="10.7109375" style="478" customWidth="1"/>
    <col min="1289" max="1536" width="8.85546875" style="478"/>
    <col min="1537" max="1537" width="15.7109375" style="478" customWidth="1"/>
    <col min="1538" max="1538" width="0" style="478" hidden="1" customWidth="1"/>
    <col min="1539" max="1539" width="68.5703125" style="478" customWidth="1"/>
    <col min="1540" max="1541" width="11.42578125" style="478" customWidth="1"/>
    <col min="1542" max="1542" width="14.140625" style="478" customWidth="1"/>
    <col min="1543" max="1543" width="11.140625" style="478" customWidth="1"/>
    <col min="1544" max="1544" width="10.7109375" style="478" customWidth="1"/>
    <col min="1545" max="1792" width="8.85546875" style="478"/>
    <col min="1793" max="1793" width="15.7109375" style="478" customWidth="1"/>
    <col min="1794" max="1794" width="0" style="478" hidden="1" customWidth="1"/>
    <col min="1795" max="1795" width="68.5703125" style="478" customWidth="1"/>
    <col min="1796" max="1797" width="11.42578125" style="478" customWidth="1"/>
    <col min="1798" max="1798" width="14.140625" style="478" customWidth="1"/>
    <col min="1799" max="1799" width="11.140625" style="478" customWidth="1"/>
    <col min="1800" max="1800" width="10.7109375" style="478" customWidth="1"/>
    <col min="1801" max="2048" width="8.85546875" style="478"/>
    <col min="2049" max="2049" width="15.7109375" style="478" customWidth="1"/>
    <col min="2050" max="2050" width="0" style="478" hidden="1" customWidth="1"/>
    <col min="2051" max="2051" width="68.5703125" style="478" customWidth="1"/>
    <col min="2052" max="2053" width="11.42578125" style="478" customWidth="1"/>
    <col min="2054" max="2054" width="14.140625" style="478" customWidth="1"/>
    <col min="2055" max="2055" width="11.140625" style="478" customWidth="1"/>
    <col min="2056" max="2056" width="10.7109375" style="478" customWidth="1"/>
    <col min="2057" max="2304" width="8.85546875" style="478"/>
    <col min="2305" max="2305" width="15.7109375" style="478" customWidth="1"/>
    <col min="2306" max="2306" width="0" style="478" hidden="1" customWidth="1"/>
    <col min="2307" max="2307" width="68.5703125" style="478" customWidth="1"/>
    <col min="2308" max="2309" width="11.42578125" style="478" customWidth="1"/>
    <col min="2310" max="2310" width="14.140625" style="478" customWidth="1"/>
    <col min="2311" max="2311" width="11.140625" style="478" customWidth="1"/>
    <col min="2312" max="2312" width="10.7109375" style="478" customWidth="1"/>
    <col min="2313" max="2560" width="8.85546875" style="478"/>
    <col min="2561" max="2561" width="15.7109375" style="478" customWidth="1"/>
    <col min="2562" max="2562" width="0" style="478" hidden="1" customWidth="1"/>
    <col min="2563" max="2563" width="68.5703125" style="478" customWidth="1"/>
    <col min="2564" max="2565" width="11.42578125" style="478" customWidth="1"/>
    <col min="2566" max="2566" width="14.140625" style="478" customWidth="1"/>
    <col min="2567" max="2567" width="11.140625" style="478" customWidth="1"/>
    <col min="2568" max="2568" width="10.7109375" style="478" customWidth="1"/>
    <col min="2569" max="2816" width="8.85546875" style="478"/>
    <col min="2817" max="2817" width="15.7109375" style="478" customWidth="1"/>
    <col min="2818" max="2818" width="0" style="478" hidden="1" customWidth="1"/>
    <col min="2819" max="2819" width="68.5703125" style="478" customWidth="1"/>
    <col min="2820" max="2821" width="11.42578125" style="478" customWidth="1"/>
    <col min="2822" max="2822" width="14.140625" style="478" customWidth="1"/>
    <col min="2823" max="2823" width="11.140625" style="478" customWidth="1"/>
    <col min="2824" max="2824" width="10.7109375" style="478" customWidth="1"/>
    <col min="2825" max="3072" width="8.85546875" style="478"/>
    <col min="3073" max="3073" width="15.7109375" style="478" customWidth="1"/>
    <col min="3074" max="3074" width="0" style="478" hidden="1" customWidth="1"/>
    <col min="3075" max="3075" width="68.5703125" style="478" customWidth="1"/>
    <col min="3076" max="3077" width="11.42578125" style="478" customWidth="1"/>
    <col min="3078" max="3078" width="14.140625" style="478" customWidth="1"/>
    <col min="3079" max="3079" width="11.140625" style="478" customWidth="1"/>
    <col min="3080" max="3080" width="10.7109375" style="478" customWidth="1"/>
    <col min="3081" max="3328" width="8.85546875" style="478"/>
    <col min="3329" max="3329" width="15.7109375" style="478" customWidth="1"/>
    <col min="3330" max="3330" width="0" style="478" hidden="1" customWidth="1"/>
    <col min="3331" max="3331" width="68.5703125" style="478" customWidth="1"/>
    <col min="3332" max="3333" width="11.42578125" style="478" customWidth="1"/>
    <col min="3334" max="3334" width="14.140625" style="478" customWidth="1"/>
    <col min="3335" max="3335" width="11.140625" style="478" customWidth="1"/>
    <col min="3336" max="3336" width="10.7109375" style="478" customWidth="1"/>
    <col min="3337" max="3584" width="8.85546875" style="478"/>
    <col min="3585" max="3585" width="15.7109375" style="478" customWidth="1"/>
    <col min="3586" max="3586" width="0" style="478" hidden="1" customWidth="1"/>
    <col min="3587" max="3587" width="68.5703125" style="478" customWidth="1"/>
    <col min="3588" max="3589" width="11.42578125" style="478" customWidth="1"/>
    <col min="3590" max="3590" width="14.140625" style="478" customWidth="1"/>
    <col min="3591" max="3591" width="11.140625" style="478" customWidth="1"/>
    <col min="3592" max="3592" width="10.7109375" style="478" customWidth="1"/>
    <col min="3593" max="3840" width="8.85546875" style="478"/>
    <col min="3841" max="3841" width="15.7109375" style="478" customWidth="1"/>
    <col min="3842" max="3842" width="0" style="478" hidden="1" customWidth="1"/>
    <col min="3843" max="3843" width="68.5703125" style="478" customWidth="1"/>
    <col min="3844" max="3845" width="11.42578125" style="478" customWidth="1"/>
    <col min="3846" max="3846" width="14.140625" style="478" customWidth="1"/>
    <col min="3847" max="3847" width="11.140625" style="478" customWidth="1"/>
    <col min="3848" max="3848" width="10.7109375" style="478" customWidth="1"/>
    <col min="3849" max="4096" width="8.85546875" style="478"/>
    <col min="4097" max="4097" width="15.7109375" style="478" customWidth="1"/>
    <col min="4098" max="4098" width="0" style="478" hidden="1" customWidth="1"/>
    <col min="4099" max="4099" width="68.5703125" style="478" customWidth="1"/>
    <col min="4100" max="4101" width="11.42578125" style="478" customWidth="1"/>
    <col min="4102" max="4102" width="14.140625" style="478" customWidth="1"/>
    <col min="4103" max="4103" width="11.140625" style="478" customWidth="1"/>
    <col min="4104" max="4104" width="10.7109375" style="478" customWidth="1"/>
    <col min="4105" max="4352" width="8.85546875" style="478"/>
    <col min="4353" max="4353" width="15.7109375" style="478" customWidth="1"/>
    <col min="4354" max="4354" width="0" style="478" hidden="1" customWidth="1"/>
    <col min="4355" max="4355" width="68.5703125" style="478" customWidth="1"/>
    <col min="4356" max="4357" width="11.42578125" style="478" customWidth="1"/>
    <col min="4358" max="4358" width="14.140625" style="478" customWidth="1"/>
    <col min="4359" max="4359" width="11.140625" style="478" customWidth="1"/>
    <col min="4360" max="4360" width="10.7109375" style="478" customWidth="1"/>
    <col min="4361" max="4608" width="8.85546875" style="478"/>
    <col min="4609" max="4609" width="15.7109375" style="478" customWidth="1"/>
    <col min="4610" max="4610" width="0" style="478" hidden="1" customWidth="1"/>
    <col min="4611" max="4611" width="68.5703125" style="478" customWidth="1"/>
    <col min="4612" max="4613" width="11.42578125" style="478" customWidth="1"/>
    <col min="4614" max="4614" width="14.140625" style="478" customWidth="1"/>
    <col min="4615" max="4615" width="11.140625" style="478" customWidth="1"/>
    <col min="4616" max="4616" width="10.7109375" style="478" customWidth="1"/>
    <col min="4617" max="4864" width="8.85546875" style="478"/>
    <col min="4865" max="4865" width="15.7109375" style="478" customWidth="1"/>
    <col min="4866" max="4866" width="0" style="478" hidden="1" customWidth="1"/>
    <col min="4867" max="4867" width="68.5703125" style="478" customWidth="1"/>
    <col min="4868" max="4869" width="11.42578125" style="478" customWidth="1"/>
    <col min="4870" max="4870" width="14.140625" style="478" customWidth="1"/>
    <col min="4871" max="4871" width="11.140625" style="478" customWidth="1"/>
    <col min="4872" max="4872" width="10.7109375" style="478" customWidth="1"/>
    <col min="4873" max="5120" width="8.85546875" style="478"/>
    <col min="5121" max="5121" width="15.7109375" style="478" customWidth="1"/>
    <col min="5122" max="5122" width="0" style="478" hidden="1" customWidth="1"/>
    <col min="5123" max="5123" width="68.5703125" style="478" customWidth="1"/>
    <col min="5124" max="5125" width="11.42578125" style="478" customWidth="1"/>
    <col min="5126" max="5126" width="14.140625" style="478" customWidth="1"/>
    <col min="5127" max="5127" width="11.140625" style="478" customWidth="1"/>
    <col min="5128" max="5128" width="10.7109375" style="478" customWidth="1"/>
    <col min="5129" max="5376" width="8.85546875" style="478"/>
    <col min="5377" max="5377" width="15.7109375" style="478" customWidth="1"/>
    <col min="5378" max="5378" width="0" style="478" hidden="1" customWidth="1"/>
    <col min="5379" max="5379" width="68.5703125" style="478" customWidth="1"/>
    <col min="5380" max="5381" width="11.42578125" style="478" customWidth="1"/>
    <col min="5382" max="5382" width="14.140625" style="478" customWidth="1"/>
    <col min="5383" max="5383" width="11.140625" style="478" customWidth="1"/>
    <col min="5384" max="5384" width="10.7109375" style="478" customWidth="1"/>
    <col min="5385" max="5632" width="8.85546875" style="478"/>
    <col min="5633" max="5633" width="15.7109375" style="478" customWidth="1"/>
    <col min="5634" max="5634" width="0" style="478" hidden="1" customWidth="1"/>
    <col min="5635" max="5635" width="68.5703125" style="478" customWidth="1"/>
    <col min="5636" max="5637" width="11.42578125" style="478" customWidth="1"/>
    <col min="5638" max="5638" width="14.140625" style="478" customWidth="1"/>
    <col min="5639" max="5639" width="11.140625" style="478" customWidth="1"/>
    <col min="5640" max="5640" width="10.7109375" style="478" customWidth="1"/>
    <col min="5641" max="5888" width="8.85546875" style="478"/>
    <col min="5889" max="5889" width="15.7109375" style="478" customWidth="1"/>
    <col min="5890" max="5890" width="0" style="478" hidden="1" customWidth="1"/>
    <col min="5891" max="5891" width="68.5703125" style="478" customWidth="1"/>
    <col min="5892" max="5893" width="11.42578125" style="478" customWidth="1"/>
    <col min="5894" max="5894" width="14.140625" style="478" customWidth="1"/>
    <col min="5895" max="5895" width="11.140625" style="478" customWidth="1"/>
    <col min="5896" max="5896" width="10.7109375" style="478" customWidth="1"/>
    <col min="5897" max="6144" width="8.85546875" style="478"/>
    <col min="6145" max="6145" width="15.7109375" style="478" customWidth="1"/>
    <col min="6146" max="6146" width="0" style="478" hidden="1" customWidth="1"/>
    <col min="6147" max="6147" width="68.5703125" style="478" customWidth="1"/>
    <col min="6148" max="6149" width="11.42578125" style="478" customWidth="1"/>
    <col min="6150" max="6150" width="14.140625" style="478" customWidth="1"/>
    <col min="6151" max="6151" width="11.140625" style="478" customWidth="1"/>
    <col min="6152" max="6152" width="10.7109375" style="478" customWidth="1"/>
    <col min="6153" max="6400" width="8.85546875" style="478"/>
    <col min="6401" max="6401" width="15.7109375" style="478" customWidth="1"/>
    <col min="6402" max="6402" width="0" style="478" hidden="1" customWidth="1"/>
    <col min="6403" max="6403" width="68.5703125" style="478" customWidth="1"/>
    <col min="6404" max="6405" width="11.42578125" style="478" customWidth="1"/>
    <col min="6406" max="6406" width="14.140625" style="478" customWidth="1"/>
    <col min="6407" max="6407" width="11.140625" style="478" customWidth="1"/>
    <col min="6408" max="6408" width="10.7109375" style="478" customWidth="1"/>
    <col min="6409" max="6656" width="8.85546875" style="478"/>
    <col min="6657" max="6657" width="15.7109375" style="478" customWidth="1"/>
    <col min="6658" max="6658" width="0" style="478" hidden="1" customWidth="1"/>
    <col min="6659" max="6659" width="68.5703125" style="478" customWidth="1"/>
    <col min="6660" max="6661" width="11.42578125" style="478" customWidth="1"/>
    <col min="6662" max="6662" width="14.140625" style="478" customWidth="1"/>
    <col min="6663" max="6663" width="11.140625" style="478" customWidth="1"/>
    <col min="6664" max="6664" width="10.7109375" style="478" customWidth="1"/>
    <col min="6665" max="6912" width="8.85546875" style="478"/>
    <col min="6913" max="6913" width="15.7109375" style="478" customWidth="1"/>
    <col min="6914" max="6914" width="0" style="478" hidden="1" customWidth="1"/>
    <col min="6915" max="6915" width="68.5703125" style="478" customWidth="1"/>
    <col min="6916" max="6917" width="11.42578125" style="478" customWidth="1"/>
    <col min="6918" max="6918" width="14.140625" style="478" customWidth="1"/>
    <col min="6919" max="6919" width="11.140625" style="478" customWidth="1"/>
    <col min="6920" max="6920" width="10.7109375" style="478" customWidth="1"/>
    <col min="6921" max="7168" width="8.85546875" style="478"/>
    <col min="7169" max="7169" width="15.7109375" style="478" customWidth="1"/>
    <col min="7170" max="7170" width="0" style="478" hidden="1" customWidth="1"/>
    <col min="7171" max="7171" width="68.5703125" style="478" customWidth="1"/>
    <col min="7172" max="7173" width="11.42578125" style="478" customWidth="1"/>
    <col min="7174" max="7174" width="14.140625" style="478" customWidth="1"/>
    <col min="7175" max="7175" width="11.140625" style="478" customWidth="1"/>
    <col min="7176" max="7176" width="10.7109375" style="478" customWidth="1"/>
    <col min="7177" max="7424" width="8.85546875" style="478"/>
    <col min="7425" max="7425" width="15.7109375" style="478" customWidth="1"/>
    <col min="7426" max="7426" width="0" style="478" hidden="1" customWidth="1"/>
    <col min="7427" max="7427" width="68.5703125" style="478" customWidth="1"/>
    <col min="7428" max="7429" width="11.42578125" style="478" customWidth="1"/>
    <col min="7430" max="7430" width="14.140625" style="478" customWidth="1"/>
    <col min="7431" max="7431" width="11.140625" style="478" customWidth="1"/>
    <col min="7432" max="7432" width="10.7109375" style="478" customWidth="1"/>
    <col min="7433" max="7680" width="8.85546875" style="478"/>
    <col min="7681" max="7681" width="15.7109375" style="478" customWidth="1"/>
    <col min="7682" max="7682" width="0" style="478" hidden="1" customWidth="1"/>
    <col min="7683" max="7683" width="68.5703125" style="478" customWidth="1"/>
    <col min="7684" max="7685" width="11.42578125" style="478" customWidth="1"/>
    <col min="7686" max="7686" width="14.140625" style="478" customWidth="1"/>
    <col min="7687" max="7687" width="11.140625" style="478" customWidth="1"/>
    <col min="7688" max="7688" width="10.7109375" style="478" customWidth="1"/>
    <col min="7689" max="7936" width="8.85546875" style="478"/>
    <col min="7937" max="7937" width="15.7109375" style="478" customWidth="1"/>
    <col min="7938" max="7938" width="0" style="478" hidden="1" customWidth="1"/>
    <col min="7939" max="7939" width="68.5703125" style="478" customWidth="1"/>
    <col min="7940" max="7941" width="11.42578125" style="478" customWidth="1"/>
    <col min="7942" max="7942" width="14.140625" style="478" customWidth="1"/>
    <col min="7943" max="7943" width="11.140625" style="478" customWidth="1"/>
    <col min="7944" max="7944" width="10.7109375" style="478" customWidth="1"/>
    <col min="7945" max="8192" width="8.85546875" style="478"/>
    <col min="8193" max="8193" width="15.7109375" style="478" customWidth="1"/>
    <col min="8194" max="8194" width="0" style="478" hidden="1" customWidth="1"/>
    <col min="8195" max="8195" width="68.5703125" style="478" customWidth="1"/>
    <col min="8196" max="8197" width="11.42578125" style="478" customWidth="1"/>
    <col min="8198" max="8198" width="14.140625" style="478" customWidth="1"/>
    <col min="8199" max="8199" width="11.140625" style="478" customWidth="1"/>
    <col min="8200" max="8200" width="10.7109375" style="478" customWidth="1"/>
    <col min="8201" max="8448" width="8.85546875" style="478"/>
    <col min="8449" max="8449" width="15.7109375" style="478" customWidth="1"/>
    <col min="8450" max="8450" width="0" style="478" hidden="1" customWidth="1"/>
    <col min="8451" max="8451" width="68.5703125" style="478" customWidth="1"/>
    <col min="8452" max="8453" width="11.42578125" style="478" customWidth="1"/>
    <col min="8454" max="8454" width="14.140625" style="478" customWidth="1"/>
    <col min="8455" max="8455" width="11.140625" style="478" customWidth="1"/>
    <col min="8456" max="8456" width="10.7109375" style="478" customWidth="1"/>
    <col min="8457" max="8704" width="8.85546875" style="478"/>
    <col min="8705" max="8705" width="15.7109375" style="478" customWidth="1"/>
    <col min="8706" max="8706" width="0" style="478" hidden="1" customWidth="1"/>
    <col min="8707" max="8707" width="68.5703125" style="478" customWidth="1"/>
    <col min="8708" max="8709" width="11.42578125" style="478" customWidth="1"/>
    <col min="8710" max="8710" width="14.140625" style="478" customWidth="1"/>
    <col min="8711" max="8711" width="11.140625" style="478" customWidth="1"/>
    <col min="8712" max="8712" width="10.7109375" style="478" customWidth="1"/>
    <col min="8713" max="8960" width="8.85546875" style="478"/>
    <col min="8961" max="8961" width="15.7109375" style="478" customWidth="1"/>
    <col min="8962" max="8962" width="0" style="478" hidden="1" customWidth="1"/>
    <col min="8963" max="8963" width="68.5703125" style="478" customWidth="1"/>
    <col min="8964" max="8965" width="11.42578125" style="478" customWidth="1"/>
    <col min="8966" max="8966" width="14.140625" style="478" customWidth="1"/>
    <col min="8967" max="8967" width="11.140625" style="478" customWidth="1"/>
    <col min="8968" max="8968" width="10.7109375" style="478" customWidth="1"/>
    <col min="8969" max="9216" width="8.85546875" style="478"/>
    <col min="9217" max="9217" width="15.7109375" style="478" customWidth="1"/>
    <col min="9218" max="9218" width="0" style="478" hidden="1" customWidth="1"/>
    <col min="9219" max="9219" width="68.5703125" style="478" customWidth="1"/>
    <col min="9220" max="9221" width="11.42578125" style="478" customWidth="1"/>
    <col min="9222" max="9222" width="14.140625" style="478" customWidth="1"/>
    <col min="9223" max="9223" width="11.140625" style="478" customWidth="1"/>
    <col min="9224" max="9224" width="10.7109375" style="478" customWidth="1"/>
    <col min="9225" max="9472" width="8.85546875" style="478"/>
    <col min="9473" max="9473" width="15.7109375" style="478" customWidth="1"/>
    <col min="9474" max="9474" width="0" style="478" hidden="1" customWidth="1"/>
    <col min="9475" max="9475" width="68.5703125" style="478" customWidth="1"/>
    <col min="9476" max="9477" width="11.42578125" style="478" customWidth="1"/>
    <col min="9478" max="9478" width="14.140625" style="478" customWidth="1"/>
    <col min="9479" max="9479" width="11.140625" style="478" customWidth="1"/>
    <col min="9480" max="9480" width="10.7109375" style="478" customWidth="1"/>
    <col min="9481" max="9728" width="8.85546875" style="478"/>
    <col min="9729" max="9729" width="15.7109375" style="478" customWidth="1"/>
    <col min="9730" max="9730" width="0" style="478" hidden="1" customWidth="1"/>
    <col min="9731" max="9731" width="68.5703125" style="478" customWidth="1"/>
    <col min="9732" max="9733" width="11.42578125" style="478" customWidth="1"/>
    <col min="9734" max="9734" width="14.140625" style="478" customWidth="1"/>
    <col min="9735" max="9735" width="11.140625" style="478" customWidth="1"/>
    <col min="9736" max="9736" width="10.7109375" style="478" customWidth="1"/>
    <col min="9737" max="9984" width="8.85546875" style="478"/>
    <col min="9985" max="9985" width="15.7109375" style="478" customWidth="1"/>
    <col min="9986" max="9986" width="0" style="478" hidden="1" customWidth="1"/>
    <col min="9987" max="9987" width="68.5703125" style="478" customWidth="1"/>
    <col min="9988" max="9989" width="11.42578125" style="478" customWidth="1"/>
    <col min="9990" max="9990" width="14.140625" style="478" customWidth="1"/>
    <col min="9991" max="9991" width="11.140625" style="478" customWidth="1"/>
    <col min="9992" max="9992" width="10.7109375" style="478" customWidth="1"/>
    <col min="9993" max="10240" width="8.85546875" style="478"/>
    <col min="10241" max="10241" width="15.7109375" style="478" customWidth="1"/>
    <col min="10242" max="10242" width="0" style="478" hidden="1" customWidth="1"/>
    <col min="10243" max="10243" width="68.5703125" style="478" customWidth="1"/>
    <col min="10244" max="10245" width="11.42578125" style="478" customWidth="1"/>
    <col min="10246" max="10246" width="14.140625" style="478" customWidth="1"/>
    <col min="10247" max="10247" width="11.140625" style="478" customWidth="1"/>
    <col min="10248" max="10248" width="10.7109375" style="478" customWidth="1"/>
    <col min="10249" max="10496" width="8.85546875" style="478"/>
    <col min="10497" max="10497" width="15.7109375" style="478" customWidth="1"/>
    <col min="10498" max="10498" width="0" style="478" hidden="1" customWidth="1"/>
    <col min="10499" max="10499" width="68.5703125" style="478" customWidth="1"/>
    <col min="10500" max="10501" width="11.42578125" style="478" customWidth="1"/>
    <col min="10502" max="10502" width="14.140625" style="478" customWidth="1"/>
    <col min="10503" max="10503" width="11.140625" style="478" customWidth="1"/>
    <col min="10504" max="10504" width="10.7109375" style="478" customWidth="1"/>
    <col min="10505" max="10752" width="8.85546875" style="478"/>
    <col min="10753" max="10753" width="15.7109375" style="478" customWidth="1"/>
    <col min="10754" max="10754" width="0" style="478" hidden="1" customWidth="1"/>
    <col min="10755" max="10755" width="68.5703125" style="478" customWidth="1"/>
    <col min="10756" max="10757" width="11.42578125" style="478" customWidth="1"/>
    <col min="10758" max="10758" width="14.140625" style="478" customWidth="1"/>
    <col min="10759" max="10759" width="11.140625" style="478" customWidth="1"/>
    <col min="10760" max="10760" width="10.7109375" style="478" customWidth="1"/>
    <col min="10761" max="11008" width="8.85546875" style="478"/>
    <col min="11009" max="11009" width="15.7109375" style="478" customWidth="1"/>
    <col min="11010" max="11010" width="0" style="478" hidden="1" customWidth="1"/>
    <col min="11011" max="11011" width="68.5703125" style="478" customWidth="1"/>
    <col min="11012" max="11013" width="11.42578125" style="478" customWidth="1"/>
    <col min="11014" max="11014" width="14.140625" style="478" customWidth="1"/>
    <col min="11015" max="11015" width="11.140625" style="478" customWidth="1"/>
    <col min="11016" max="11016" width="10.7109375" style="478" customWidth="1"/>
    <col min="11017" max="11264" width="8.85546875" style="478"/>
    <col min="11265" max="11265" width="15.7109375" style="478" customWidth="1"/>
    <col min="11266" max="11266" width="0" style="478" hidden="1" customWidth="1"/>
    <col min="11267" max="11267" width="68.5703125" style="478" customWidth="1"/>
    <col min="11268" max="11269" width="11.42578125" style="478" customWidth="1"/>
    <col min="11270" max="11270" width="14.140625" style="478" customWidth="1"/>
    <col min="11271" max="11271" width="11.140625" style="478" customWidth="1"/>
    <col min="11272" max="11272" width="10.7109375" style="478" customWidth="1"/>
    <col min="11273" max="11520" width="8.85546875" style="478"/>
    <col min="11521" max="11521" width="15.7109375" style="478" customWidth="1"/>
    <col min="11522" max="11522" width="0" style="478" hidden="1" customWidth="1"/>
    <col min="11523" max="11523" width="68.5703125" style="478" customWidth="1"/>
    <col min="11524" max="11525" width="11.42578125" style="478" customWidth="1"/>
    <col min="11526" max="11526" width="14.140625" style="478" customWidth="1"/>
    <col min="11527" max="11527" width="11.140625" style="478" customWidth="1"/>
    <col min="11528" max="11528" width="10.7109375" style="478" customWidth="1"/>
    <col min="11529" max="11776" width="8.85546875" style="478"/>
    <col min="11777" max="11777" width="15.7109375" style="478" customWidth="1"/>
    <col min="11778" max="11778" width="0" style="478" hidden="1" customWidth="1"/>
    <col min="11779" max="11779" width="68.5703125" style="478" customWidth="1"/>
    <col min="11780" max="11781" width="11.42578125" style="478" customWidth="1"/>
    <col min="11782" max="11782" width="14.140625" style="478" customWidth="1"/>
    <col min="11783" max="11783" width="11.140625" style="478" customWidth="1"/>
    <col min="11784" max="11784" width="10.7109375" style="478" customWidth="1"/>
    <col min="11785" max="12032" width="8.85546875" style="478"/>
    <col min="12033" max="12033" width="15.7109375" style="478" customWidth="1"/>
    <col min="12034" max="12034" width="0" style="478" hidden="1" customWidth="1"/>
    <col min="12035" max="12035" width="68.5703125" style="478" customWidth="1"/>
    <col min="12036" max="12037" width="11.42578125" style="478" customWidth="1"/>
    <col min="12038" max="12038" width="14.140625" style="478" customWidth="1"/>
    <col min="12039" max="12039" width="11.140625" style="478" customWidth="1"/>
    <col min="12040" max="12040" width="10.7109375" style="478" customWidth="1"/>
    <col min="12041" max="12288" width="8.85546875" style="478"/>
    <col min="12289" max="12289" width="15.7109375" style="478" customWidth="1"/>
    <col min="12290" max="12290" width="0" style="478" hidden="1" customWidth="1"/>
    <col min="12291" max="12291" width="68.5703125" style="478" customWidth="1"/>
    <col min="12292" max="12293" width="11.42578125" style="478" customWidth="1"/>
    <col min="12294" max="12294" width="14.140625" style="478" customWidth="1"/>
    <col min="12295" max="12295" width="11.140625" style="478" customWidth="1"/>
    <col min="12296" max="12296" width="10.7109375" style="478" customWidth="1"/>
    <col min="12297" max="12544" width="8.85546875" style="478"/>
    <col min="12545" max="12545" width="15.7109375" style="478" customWidth="1"/>
    <col min="12546" max="12546" width="0" style="478" hidden="1" customWidth="1"/>
    <col min="12547" max="12547" width="68.5703125" style="478" customWidth="1"/>
    <col min="12548" max="12549" width="11.42578125" style="478" customWidth="1"/>
    <col min="12550" max="12550" width="14.140625" style="478" customWidth="1"/>
    <col min="12551" max="12551" width="11.140625" style="478" customWidth="1"/>
    <col min="12552" max="12552" width="10.7109375" style="478" customWidth="1"/>
    <col min="12553" max="12800" width="8.85546875" style="478"/>
    <col min="12801" max="12801" width="15.7109375" style="478" customWidth="1"/>
    <col min="12802" max="12802" width="0" style="478" hidden="1" customWidth="1"/>
    <col min="12803" max="12803" width="68.5703125" style="478" customWidth="1"/>
    <col min="12804" max="12805" width="11.42578125" style="478" customWidth="1"/>
    <col min="12806" max="12806" width="14.140625" style="478" customWidth="1"/>
    <col min="12807" max="12807" width="11.140625" style="478" customWidth="1"/>
    <col min="12808" max="12808" width="10.7109375" style="478" customWidth="1"/>
    <col min="12809" max="13056" width="8.85546875" style="478"/>
    <col min="13057" max="13057" width="15.7109375" style="478" customWidth="1"/>
    <col min="13058" max="13058" width="0" style="478" hidden="1" customWidth="1"/>
    <col min="13059" max="13059" width="68.5703125" style="478" customWidth="1"/>
    <col min="13060" max="13061" width="11.42578125" style="478" customWidth="1"/>
    <col min="13062" max="13062" width="14.140625" style="478" customWidth="1"/>
    <col min="13063" max="13063" width="11.140625" style="478" customWidth="1"/>
    <col min="13064" max="13064" width="10.7109375" style="478" customWidth="1"/>
    <col min="13065" max="13312" width="8.85546875" style="478"/>
    <col min="13313" max="13313" width="15.7109375" style="478" customWidth="1"/>
    <col min="13314" max="13314" width="0" style="478" hidden="1" customWidth="1"/>
    <col min="13315" max="13315" width="68.5703125" style="478" customWidth="1"/>
    <col min="13316" max="13317" width="11.42578125" style="478" customWidth="1"/>
    <col min="13318" max="13318" width="14.140625" style="478" customWidth="1"/>
    <col min="13319" max="13319" width="11.140625" style="478" customWidth="1"/>
    <col min="13320" max="13320" width="10.7109375" style="478" customWidth="1"/>
    <col min="13321" max="13568" width="8.85546875" style="478"/>
    <col min="13569" max="13569" width="15.7109375" style="478" customWidth="1"/>
    <col min="13570" max="13570" width="0" style="478" hidden="1" customWidth="1"/>
    <col min="13571" max="13571" width="68.5703125" style="478" customWidth="1"/>
    <col min="13572" max="13573" width="11.42578125" style="478" customWidth="1"/>
    <col min="13574" max="13574" width="14.140625" style="478" customWidth="1"/>
    <col min="13575" max="13575" width="11.140625" style="478" customWidth="1"/>
    <col min="13576" max="13576" width="10.7109375" style="478" customWidth="1"/>
    <col min="13577" max="13824" width="8.85546875" style="478"/>
    <col min="13825" max="13825" width="15.7109375" style="478" customWidth="1"/>
    <col min="13826" max="13826" width="0" style="478" hidden="1" customWidth="1"/>
    <col min="13827" max="13827" width="68.5703125" style="478" customWidth="1"/>
    <col min="13828" max="13829" width="11.42578125" style="478" customWidth="1"/>
    <col min="13830" max="13830" width="14.140625" style="478" customWidth="1"/>
    <col min="13831" max="13831" width="11.140625" style="478" customWidth="1"/>
    <col min="13832" max="13832" width="10.7109375" style="478" customWidth="1"/>
    <col min="13833" max="14080" width="8.85546875" style="478"/>
    <col min="14081" max="14081" width="15.7109375" style="478" customWidth="1"/>
    <col min="14082" max="14082" width="0" style="478" hidden="1" customWidth="1"/>
    <col min="14083" max="14083" width="68.5703125" style="478" customWidth="1"/>
    <col min="14084" max="14085" width="11.42578125" style="478" customWidth="1"/>
    <col min="14086" max="14086" width="14.140625" style="478" customWidth="1"/>
    <col min="14087" max="14087" width="11.140625" style="478" customWidth="1"/>
    <col min="14088" max="14088" width="10.7109375" style="478" customWidth="1"/>
    <col min="14089" max="14336" width="8.85546875" style="478"/>
    <col min="14337" max="14337" width="15.7109375" style="478" customWidth="1"/>
    <col min="14338" max="14338" width="0" style="478" hidden="1" customWidth="1"/>
    <col min="14339" max="14339" width="68.5703125" style="478" customWidth="1"/>
    <col min="14340" max="14341" width="11.42578125" style="478" customWidth="1"/>
    <col min="14342" max="14342" width="14.140625" style="478" customWidth="1"/>
    <col min="14343" max="14343" width="11.140625" style="478" customWidth="1"/>
    <col min="14344" max="14344" width="10.7109375" style="478" customWidth="1"/>
    <col min="14345" max="14592" width="8.85546875" style="478"/>
    <col min="14593" max="14593" width="15.7109375" style="478" customWidth="1"/>
    <col min="14594" max="14594" width="0" style="478" hidden="1" customWidth="1"/>
    <col min="14595" max="14595" width="68.5703125" style="478" customWidth="1"/>
    <col min="14596" max="14597" width="11.42578125" style="478" customWidth="1"/>
    <col min="14598" max="14598" width="14.140625" style="478" customWidth="1"/>
    <col min="14599" max="14599" width="11.140625" style="478" customWidth="1"/>
    <col min="14600" max="14600" width="10.7109375" style="478" customWidth="1"/>
    <col min="14601" max="14848" width="8.85546875" style="478"/>
    <col min="14849" max="14849" width="15.7109375" style="478" customWidth="1"/>
    <col min="14850" max="14850" width="0" style="478" hidden="1" customWidth="1"/>
    <col min="14851" max="14851" width="68.5703125" style="478" customWidth="1"/>
    <col min="14852" max="14853" width="11.42578125" style="478" customWidth="1"/>
    <col min="14854" max="14854" width="14.140625" style="478" customWidth="1"/>
    <col min="14855" max="14855" width="11.140625" style="478" customWidth="1"/>
    <col min="14856" max="14856" width="10.7109375" style="478" customWidth="1"/>
    <col min="14857" max="15104" width="8.85546875" style="478"/>
    <col min="15105" max="15105" width="15.7109375" style="478" customWidth="1"/>
    <col min="15106" max="15106" width="0" style="478" hidden="1" customWidth="1"/>
    <col min="15107" max="15107" width="68.5703125" style="478" customWidth="1"/>
    <col min="15108" max="15109" width="11.42578125" style="478" customWidth="1"/>
    <col min="15110" max="15110" width="14.140625" style="478" customWidth="1"/>
    <col min="15111" max="15111" width="11.140625" style="478" customWidth="1"/>
    <col min="15112" max="15112" width="10.7109375" style="478" customWidth="1"/>
    <col min="15113" max="15360" width="8.85546875" style="478"/>
    <col min="15361" max="15361" width="15.7109375" style="478" customWidth="1"/>
    <col min="15362" max="15362" width="0" style="478" hidden="1" customWidth="1"/>
    <col min="15363" max="15363" width="68.5703125" style="478" customWidth="1"/>
    <col min="15364" max="15365" width="11.42578125" style="478" customWidth="1"/>
    <col min="15366" max="15366" width="14.140625" style="478" customWidth="1"/>
    <col min="15367" max="15367" width="11.140625" style="478" customWidth="1"/>
    <col min="15368" max="15368" width="10.7109375" style="478" customWidth="1"/>
    <col min="15369" max="15616" width="8.85546875" style="478"/>
    <col min="15617" max="15617" width="15.7109375" style="478" customWidth="1"/>
    <col min="15618" max="15618" width="0" style="478" hidden="1" customWidth="1"/>
    <col min="15619" max="15619" width="68.5703125" style="478" customWidth="1"/>
    <col min="15620" max="15621" width="11.42578125" style="478" customWidth="1"/>
    <col min="15622" max="15622" width="14.140625" style="478" customWidth="1"/>
    <col min="15623" max="15623" width="11.140625" style="478" customWidth="1"/>
    <col min="15624" max="15624" width="10.7109375" style="478" customWidth="1"/>
    <col min="15625" max="15872" width="8.85546875" style="478"/>
    <col min="15873" max="15873" width="15.7109375" style="478" customWidth="1"/>
    <col min="15874" max="15874" width="0" style="478" hidden="1" customWidth="1"/>
    <col min="15875" max="15875" width="68.5703125" style="478" customWidth="1"/>
    <col min="15876" max="15877" width="11.42578125" style="478" customWidth="1"/>
    <col min="15878" max="15878" width="14.140625" style="478" customWidth="1"/>
    <col min="15879" max="15879" width="11.140625" style="478" customWidth="1"/>
    <col min="15880" max="15880" width="10.7109375" style="478" customWidth="1"/>
    <col min="15881" max="16128" width="8.85546875" style="478"/>
    <col min="16129" max="16129" width="15.7109375" style="478" customWidth="1"/>
    <col min="16130" max="16130" width="0" style="478" hidden="1" customWidth="1"/>
    <col min="16131" max="16131" width="68.5703125" style="478" customWidth="1"/>
    <col min="16132" max="16133" width="11.42578125" style="478" customWidth="1"/>
    <col min="16134" max="16134" width="14.140625" style="478" customWidth="1"/>
    <col min="16135" max="16135" width="11.140625" style="478" customWidth="1"/>
    <col min="16136" max="16136" width="10.7109375" style="478" customWidth="1"/>
    <col min="16137" max="16384" width="8.85546875" style="478"/>
  </cols>
  <sheetData>
    <row r="1" spans="1:8">
      <c r="A1" s="561"/>
      <c r="B1" s="562" t="s">
        <v>0</v>
      </c>
      <c r="C1" s="563"/>
      <c r="D1" s="563"/>
      <c r="E1" s="563"/>
      <c r="F1" s="563"/>
      <c r="G1" s="563"/>
      <c r="H1" s="563"/>
    </row>
    <row r="2" spans="1:8">
      <c r="A2" s="564"/>
      <c r="B2" s="565" t="s">
        <v>699</v>
      </c>
      <c r="C2" s="566"/>
      <c r="D2" s="566"/>
      <c r="E2" s="566"/>
      <c r="F2" s="566"/>
      <c r="G2" s="566"/>
      <c r="H2" s="566"/>
    </row>
    <row r="3" spans="1:8">
      <c r="A3" s="567"/>
      <c r="B3" s="568"/>
      <c r="C3" s="569"/>
      <c r="D3" s="570"/>
      <c r="E3" s="570"/>
      <c r="F3" s="570"/>
      <c r="G3" s="570"/>
      <c r="H3" s="570"/>
    </row>
    <row r="4" spans="1:8" ht="30">
      <c r="A4" s="571" t="s">
        <v>700</v>
      </c>
      <c r="B4" s="571" t="s">
        <v>701</v>
      </c>
      <c r="C4" s="572" t="s">
        <v>702</v>
      </c>
      <c r="D4" s="486" t="s">
        <v>417</v>
      </c>
      <c r="E4" s="486" t="s">
        <v>703</v>
      </c>
      <c r="F4" s="571" t="s">
        <v>704</v>
      </c>
      <c r="G4" s="571" t="s">
        <v>8</v>
      </c>
      <c r="H4" s="571" t="s">
        <v>307</v>
      </c>
    </row>
    <row r="5" spans="1:8" ht="210">
      <c r="A5" s="498" t="s">
        <v>705</v>
      </c>
      <c r="B5" s="493" t="s">
        <v>706</v>
      </c>
      <c r="C5" s="560" t="s">
        <v>707</v>
      </c>
      <c r="D5" s="496">
        <v>410</v>
      </c>
      <c r="E5" s="496" t="s">
        <v>5</v>
      </c>
      <c r="F5" s="573"/>
      <c r="G5" s="573"/>
      <c r="H5" s="573"/>
    </row>
    <row r="6" spans="1:8" ht="105">
      <c r="A6" s="498" t="s">
        <v>708</v>
      </c>
      <c r="B6" s="493" t="s">
        <v>709</v>
      </c>
      <c r="C6" s="525" t="s">
        <v>710</v>
      </c>
      <c r="D6" s="496">
        <v>131</v>
      </c>
      <c r="E6" s="496" t="s">
        <v>5</v>
      </c>
      <c r="F6" s="574"/>
      <c r="G6" s="573"/>
      <c r="H6" s="573"/>
    </row>
    <row r="7" spans="1:8" ht="90">
      <c r="A7" s="498" t="s">
        <v>711</v>
      </c>
      <c r="B7" s="493" t="s">
        <v>712</v>
      </c>
      <c r="C7" s="525" t="s">
        <v>713</v>
      </c>
      <c r="D7" s="496">
        <v>4</v>
      </c>
      <c r="E7" s="496" t="s">
        <v>5</v>
      </c>
      <c r="F7" s="574"/>
      <c r="G7" s="573"/>
      <c r="H7" s="573"/>
    </row>
    <row r="8" spans="1:8" ht="105">
      <c r="A8" s="498" t="s">
        <v>714</v>
      </c>
      <c r="B8" s="493" t="s">
        <v>715</v>
      </c>
      <c r="C8" s="525" t="s">
        <v>716</v>
      </c>
      <c r="D8" s="496">
        <v>2</v>
      </c>
      <c r="E8" s="496" t="s">
        <v>5</v>
      </c>
      <c r="F8" s="574"/>
      <c r="G8" s="573"/>
      <c r="H8" s="573"/>
    </row>
    <row r="9" spans="1:8" ht="105">
      <c r="A9" s="485" t="s">
        <v>717</v>
      </c>
      <c r="B9" s="494" t="s">
        <v>718</v>
      </c>
      <c r="C9" s="525" t="s">
        <v>719</v>
      </c>
      <c r="D9" s="496">
        <v>5</v>
      </c>
      <c r="E9" s="496" t="s">
        <v>5</v>
      </c>
      <c r="F9" s="574"/>
      <c r="G9" s="573"/>
      <c r="H9" s="573"/>
    </row>
    <row r="10" spans="1:8" ht="120">
      <c r="A10" s="498" t="s">
        <v>720</v>
      </c>
      <c r="B10" s="494" t="s">
        <v>721</v>
      </c>
      <c r="C10" s="525" t="s">
        <v>722</v>
      </c>
      <c r="D10" s="496">
        <v>4</v>
      </c>
      <c r="E10" s="496" t="s">
        <v>5</v>
      </c>
      <c r="F10" s="574"/>
      <c r="G10" s="573"/>
      <c r="H10" s="573"/>
    </row>
    <row r="11" spans="1:8" ht="120">
      <c r="A11" s="498" t="s">
        <v>723</v>
      </c>
      <c r="B11" s="494" t="s">
        <v>724</v>
      </c>
      <c r="C11" s="525" t="s">
        <v>725</v>
      </c>
      <c r="D11" s="496">
        <v>9</v>
      </c>
      <c r="E11" s="496" t="s">
        <v>5</v>
      </c>
      <c r="F11" s="574"/>
      <c r="G11" s="573"/>
      <c r="H11" s="573"/>
    </row>
    <row r="12" spans="1:8" ht="90">
      <c r="A12" s="498" t="s">
        <v>726</v>
      </c>
      <c r="B12" s="571" t="s">
        <v>727</v>
      </c>
      <c r="C12" s="575" t="s">
        <v>728</v>
      </c>
      <c r="D12" s="496">
        <v>4</v>
      </c>
      <c r="E12" s="496" t="s">
        <v>5</v>
      </c>
      <c r="F12" s="495"/>
      <c r="G12" s="573"/>
      <c r="H12" s="573"/>
    </row>
    <row r="13" spans="1:8" ht="90">
      <c r="A13" s="498" t="s">
        <v>726</v>
      </c>
      <c r="B13" s="571" t="s">
        <v>729</v>
      </c>
      <c r="C13" s="575" t="s">
        <v>730</v>
      </c>
      <c r="D13" s="496">
        <v>10</v>
      </c>
      <c r="E13" s="496" t="s">
        <v>5</v>
      </c>
      <c r="F13" s="495"/>
      <c r="G13" s="573"/>
      <c r="H13" s="573"/>
    </row>
    <row r="14" spans="1:8" ht="30">
      <c r="A14" s="498" t="s">
        <v>731</v>
      </c>
      <c r="B14" s="490"/>
      <c r="C14" s="525" t="s">
        <v>732</v>
      </c>
      <c r="D14" s="496">
        <f>8*9</f>
        <v>72</v>
      </c>
      <c r="E14" s="496" t="s">
        <v>5</v>
      </c>
      <c r="F14" s="573"/>
      <c r="G14" s="573"/>
      <c r="H14" s="573"/>
    </row>
    <row r="15" spans="1:8" ht="45">
      <c r="A15" s="498" t="s">
        <v>733</v>
      </c>
      <c r="B15" s="490"/>
      <c r="C15" s="525" t="s">
        <v>734</v>
      </c>
      <c r="D15" s="496">
        <v>1</v>
      </c>
      <c r="E15" s="496" t="s">
        <v>5</v>
      </c>
      <c r="F15" s="573"/>
      <c r="G15" s="573"/>
      <c r="H15" s="573"/>
    </row>
    <row r="16" spans="1:8">
      <c r="A16" s="576"/>
      <c r="B16" s="490"/>
      <c r="C16" s="535"/>
      <c r="D16" s="506"/>
      <c r="E16" s="506"/>
      <c r="F16" s="573"/>
      <c r="G16" s="573"/>
      <c r="H16" s="507"/>
    </row>
    <row r="17" spans="1:8">
      <c r="A17" s="577" t="s">
        <v>6</v>
      </c>
      <c r="B17" s="578"/>
      <c r="C17" s="578"/>
      <c r="D17" s="578"/>
      <c r="E17" s="578"/>
      <c r="F17" s="578"/>
      <c r="G17" s="579"/>
      <c r="H17" s="573"/>
    </row>
    <row r="18" spans="1:8">
      <c r="A18" s="580" t="s">
        <v>10</v>
      </c>
      <c r="B18" s="581"/>
      <c r="C18" s="581"/>
      <c r="D18" s="581"/>
      <c r="E18" s="581"/>
      <c r="F18" s="581"/>
      <c r="G18" s="581"/>
      <c r="H18" s="582"/>
    </row>
    <row r="19" spans="1:8">
      <c r="A19" s="580" t="s">
        <v>735</v>
      </c>
      <c r="B19" s="581"/>
      <c r="C19" s="581"/>
      <c r="D19" s="581"/>
      <c r="E19" s="581"/>
      <c r="F19" s="581"/>
      <c r="G19" s="581"/>
      <c r="H19" s="583"/>
    </row>
  </sheetData>
  <mergeCells count="5">
    <mergeCell ref="B1:H1"/>
    <mergeCell ref="B2:H2"/>
    <mergeCell ref="A17:G17"/>
    <mergeCell ref="A18:G18"/>
    <mergeCell ref="A19:G1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vt:i4>
      </vt:variant>
    </vt:vector>
  </HeadingPairs>
  <TitlesOfParts>
    <vt:vector size="17" baseType="lpstr">
      <vt:lpstr>Digital Classroom</vt:lpstr>
      <vt:lpstr>2) R4- Electricals (1)</vt:lpstr>
      <vt:lpstr>3) R4- HVAC</vt:lpstr>
      <vt:lpstr>Auditorium High Side</vt:lpstr>
      <vt:lpstr>Auditorium Low Side</vt:lpstr>
      <vt:lpstr>Equivalent-Rev2</vt:lpstr>
      <vt:lpstr>Switches &amp; WiFi </vt:lpstr>
      <vt:lpstr>IP_telephony</vt:lpstr>
      <vt:lpstr>CCTV</vt:lpstr>
      <vt:lpstr>Passive</vt:lpstr>
      <vt:lpstr>Sound_System_class room</vt:lpstr>
      <vt:lpstr>Server Room Video Wall</vt:lpstr>
      <vt:lpstr>Annexure D - Curtains</vt:lpstr>
      <vt:lpstr>Annexure F - Projection System</vt:lpstr>
      <vt:lpstr>Annexure H- Sound System VIP</vt:lpstr>
      <vt:lpstr>Annexure I- Motarised Curtain</vt:lpstr>
      <vt:lpstr>'Digital Classroom'!Print_Area</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 L A S H</dc:creator>
  <cp:lastModifiedBy>ssstadmin</cp:lastModifiedBy>
  <cp:lastPrinted>2022-06-14T03:37:24Z</cp:lastPrinted>
  <dcterms:created xsi:type="dcterms:W3CDTF">2019-05-01T12:25:00Z</dcterms:created>
  <dcterms:modified xsi:type="dcterms:W3CDTF">2022-06-15T06:27:39Z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8D373CBC6C8D4CED8A5BD30D8AF12588</vt:lpwstr>
  </property>
  <property fmtid="{D5CDD505-2E9C-101B-9397-08002B2CF9AE}" pid="3" name="KSOProductBuildVer">
    <vt:lpwstr>1033-11.2.0.10311</vt:lpwstr>
  </property>
</Properties>
</file>